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91" activeTab="1"/>
  </bookViews>
  <sheets>
    <sheet name="REKAPITULACIJA" sheetId="1" r:id="rId1"/>
    <sheet name="GRADB.DELA" sheetId="2" r:id="rId2"/>
  </sheets>
  <definedNames/>
  <calcPr fullCalcOnLoad="1"/>
</workbook>
</file>

<file path=xl/sharedStrings.xml><?xml version="1.0" encoding="utf-8"?>
<sst xmlns="http://schemas.openxmlformats.org/spreadsheetml/2006/main" count="206" uniqueCount="152">
  <si>
    <r>
      <t xml:space="preserve">OBJEKT:  </t>
    </r>
    <r>
      <rPr>
        <b/>
        <sz val="10"/>
        <rFont val="Arial"/>
        <family val="2"/>
      </rPr>
      <t xml:space="preserve">          OSNOVNA ŠOLA DANILA LOKARJA V AJDOVŠČINI</t>
    </r>
  </si>
  <si>
    <t>OSNOVNA ŠOLA DANILA LOKARJA V AJDOVŠČINI</t>
  </si>
  <si>
    <r>
      <t xml:space="preserve">INVESTITOR: </t>
    </r>
    <r>
      <rPr>
        <b/>
        <sz val="10"/>
        <rFont val="Arial"/>
        <family val="2"/>
      </rPr>
      <t xml:space="preserve">     OBČINA AJDOVŠČINA, Cesta 5. maja 61 AJDOVŠČINA</t>
    </r>
  </si>
  <si>
    <t>OBČINA AJDOVŠČINA, Cesta 5. maja 6a , 5270 AJDOVŠČINA</t>
  </si>
  <si>
    <t xml:space="preserve">                    </t>
  </si>
  <si>
    <t>REKAPITULACIJA</t>
  </si>
  <si>
    <t>SKUPAJ</t>
  </si>
  <si>
    <t>VREDNOST Z DDV</t>
  </si>
  <si>
    <t>kd</t>
  </si>
  <si>
    <t>1</t>
  </si>
  <si>
    <t>GRADBENA DELA OBJEKT</t>
  </si>
  <si>
    <t>1 01</t>
  </si>
  <si>
    <t>1 02</t>
  </si>
  <si>
    <t>1 03</t>
  </si>
  <si>
    <t xml:space="preserve">BETONSKA DELA                                                                                                                                                                                                                                                 </t>
  </si>
  <si>
    <t>1 04</t>
  </si>
  <si>
    <t xml:space="preserve">ZIDARSKA DELA                                                                                                                                                                                                                                                 </t>
  </si>
  <si>
    <t xml:space="preserve">TESARSKA DELA                                                                                                                                                                                                                                                 </t>
  </si>
  <si>
    <t>GRADBENA DELA SKUPAJ</t>
  </si>
  <si>
    <t>1 01 02</t>
  </si>
  <si>
    <t xml:space="preserve">m2  </t>
  </si>
  <si>
    <t xml:space="preserve">            </t>
  </si>
  <si>
    <t xml:space="preserve">    </t>
  </si>
  <si>
    <t>1 02 01</t>
  </si>
  <si>
    <t>1 02 02</t>
  </si>
  <si>
    <t xml:space="preserve">m3  </t>
  </si>
  <si>
    <t>1 02 03</t>
  </si>
  <si>
    <t>1 02 04</t>
  </si>
  <si>
    <t>1 02 05</t>
  </si>
  <si>
    <t>m2</t>
  </si>
  <si>
    <t>1 02 06</t>
  </si>
  <si>
    <t>1 02 07</t>
  </si>
  <si>
    <t>1 02 08</t>
  </si>
  <si>
    <t>m3</t>
  </si>
  <si>
    <t>1 02 09</t>
  </si>
  <si>
    <t>1 02 10</t>
  </si>
  <si>
    <t>1 02 11</t>
  </si>
  <si>
    <t>1 02 12</t>
  </si>
  <si>
    <t xml:space="preserve"> BETONSKA DELA                                                                                                                                                                                                                                                 </t>
  </si>
  <si>
    <t>1 03 01</t>
  </si>
  <si>
    <t>1 03 02</t>
  </si>
  <si>
    <t>1 03 03</t>
  </si>
  <si>
    <t>1 03 04</t>
  </si>
  <si>
    <t>1 03 05</t>
  </si>
  <si>
    <t>1 03 06</t>
  </si>
  <si>
    <t>1 03 07</t>
  </si>
  <si>
    <t>1 03 08</t>
  </si>
  <si>
    <t>Dobava in polaganje armature Bst 500 S premera do 12 mm.</t>
  </si>
  <si>
    <t>kg</t>
  </si>
  <si>
    <t>Dobava in polaganje armature Bst 500 S premera nad 12 mm.</t>
  </si>
  <si>
    <t>kos</t>
  </si>
  <si>
    <t>BETONSKA DELA SKUPAJ</t>
  </si>
  <si>
    <t xml:space="preserve"> ZIDARSKA DELA                                                                                                                                                                                                                                                 </t>
  </si>
  <si>
    <t>1 04 01</t>
  </si>
  <si>
    <t>1 04 02</t>
  </si>
  <si>
    <t>1 04 03</t>
  </si>
  <si>
    <t>1 04 04</t>
  </si>
  <si>
    <t>1 04 05</t>
  </si>
  <si>
    <t>1 04 07</t>
  </si>
  <si>
    <t xml:space="preserve">Izdelava strojnega stenskega ometa do končne zidarske zagladitve.                                                                                                                                                </t>
  </si>
  <si>
    <t>1 04 08</t>
  </si>
  <si>
    <t>1 04 09</t>
  </si>
  <si>
    <t>1 04 10</t>
  </si>
  <si>
    <t>1 04 11</t>
  </si>
  <si>
    <t>1 04 12</t>
  </si>
  <si>
    <t>1 04 13</t>
  </si>
  <si>
    <t xml:space="preserve">1 x finalno čiščenje objekta pred predajo. </t>
  </si>
  <si>
    <t xml:space="preserve"> ZIDARSKA DELA   SKUPAJ                                                                                                                                                                                                                                           </t>
  </si>
  <si>
    <t xml:space="preserve"> TESARSKA DELA                                                                                                                                                                                                                                                 </t>
  </si>
  <si>
    <t>m1</t>
  </si>
  <si>
    <t>kpl</t>
  </si>
  <si>
    <t xml:space="preserve"> </t>
  </si>
  <si>
    <t xml:space="preserve">GRADBENA DELA </t>
  </si>
  <si>
    <t>RUŠITVENA DELA</t>
  </si>
  <si>
    <t>RUŠITVENA DELA  SKUPAJ</t>
  </si>
  <si>
    <t>1 01 01</t>
  </si>
  <si>
    <t>1 01 04</t>
  </si>
  <si>
    <t>1 01 05</t>
  </si>
  <si>
    <t>1 01 07</t>
  </si>
  <si>
    <t>1 01 08</t>
  </si>
  <si>
    <t>1 01 09</t>
  </si>
  <si>
    <t>1 01 10</t>
  </si>
  <si>
    <t>1 01 11</t>
  </si>
  <si>
    <t>1 01 12</t>
  </si>
  <si>
    <t>1 01 13</t>
  </si>
  <si>
    <t>1 01 14</t>
  </si>
  <si>
    <t>1 01 15</t>
  </si>
  <si>
    <t>1 01 16</t>
  </si>
  <si>
    <t>1 01 17</t>
  </si>
  <si>
    <t>1 01 18</t>
  </si>
  <si>
    <t>Schoeck ISOKORB - atika</t>
  </si>
  <si>
    <t>Schoeck ISOKORB - napušč</t>
  </si>
  <si>
    <t>Izdelava lahkih premičnih odrov do višine 2,00 m.</t>
  </si>
  <si>
    <t>1 04 06</t>
  </si>
  <si>
    <t>1 '2 13</t>
  </si>
  <si>
    <t>SPREMEMBA - NADZIDAVA 1. TRIADE</t>
  </si>
  <si>
    <t>DDV 22%</t>
  </si>
  <si>
    <t>1 03 09</t>
  </si>
  <si>
    <t>1 03 10</t>
  </si>
  <si>
    <t xml:space="preserve">Porušitev obstoječe strešne AB plošče debeline 25 cm, nad pritličjem v 1. triadi, za izvedbo novega stopnišča v novo 1. nadstropje, dimenzije odprtine 2,80 cm x 4,90 cm. Robove AB plošče po porušitvi zidarsko zagladiti. Zajeta vsa dela, zaščita cementnega estriha med rušenjem ter odstranitev ruševin iz prostora ter nakladanje in odvoz ruševin v stalno deponijo vključno s plačilom vseh taks. </t>
  </si>
  <si>
    <t xml:space="preserve">Porušitev armiranobetonskega zidu atike, debeline 20 cm, višine 48 cm, na vzhodni strani  strehe nad pritličjem, kjer je predvidena nadzidava. Upoštevati vsa dela: predhodno odstranitev kape iz pocinkane pločevine,  odstranitev fasade iz tekstilnega betona s toplotno izolacijo, skupne debeline 16 cm, vseh priključitev okoliške kritine. Zaščititi strešno kritino in odtoke v okolici porušitve. v ceni je potrebno upoštevati vsa dela. </t>
  </si>
  <si>
    <t xml:space="preserve">Odmontaža vgrajenih vrat V2 in V3 dimenzije 80/210, kompletno s podboji, shranitev za kasnejšo ponovno uporabo v nadzidavi. </t>
  </si>
  <si>
    <t>Porušitev obstoječe armiranobetonske stene debeline 20 cm in odstranitev ruševin iz prostora, zagladitev sten in cementnega estriha po rušitvi. Upoševati zaščito prostora v času rušenja in vsa potrebna dela (AB stena med zbornico in pomočnikom ravnatelja in povečanje odprtine - prehod v novo nadstropje). Všteta tudi odstranitev preklade nad sedanjinm oknom do višine etažne plošče).</t>
  </si>
  <si>
    <t xml:space="preserve">Odstranitev cementnega estriha skupaj  z razvodom talnega ogrevanja in s stiromat ploščami v prostoru garderobe v 1. triadi v pritličju, kjer bo izvedeno novo stopnišče v novo nadzidavo nad 1. triado. Upoštevati vse potrebne izravnave po odstranitvi in odnos ruševin iz objekta ter zaščito prostora med izvajanjem rušenja. </t>
  </si>
  <si>
    <r>
      <t xml:space="preserve">Rušitev utora za izvedbo nove horizontalne kanalizacije iz novega vertikalnega odtoka iz nadstropja do pritličja, za cevi </t>
    </r>
    <r>
      <rPr>
        <sz val="11"/>
        <rFont val="Calibri"/>
        <family val="2"/>
      </rPr>
      <t>Ф</t>
    </r>
    <r>
      <rPr>
        <sz val="11"/>
        <rFont val="Arial"/>
        <family val="2"/>
      </rPr>
      <t xml:space="preserve"> 16 cm, v talni plošči debeline 30 cm in za priklop na obstoječe fekalne poliestrske jaške, dolžina utora cca. 2,30 m. </t>
    </r>
  </si>
  <si>
    <r>
      <t xml:space="preserve">Rušitev utora za izvedbo nove horizontalne kanalizacije iz novega vertikalnega odtoka iz nadstropja do pritličja, za cevi </t>
    </r>
    <r>
      <rPr>
        <sz val="11"/>
        <rFont val="Calibri"/>
        <family val="2"/>
      </rPr>
      <t>Ф</t>
    </r>
    <r>
      <rPr>
        <sz val="11"/>
        <rFont val="Arial"/>
        <family val="2"/>
      </rPr>
      <t xml:space="preserve"> 10 cm, v talni plošči debeline 30 cm in za priklop na obstoječe fekalne poliestrske jaške, dolžina  utora cca 2,30 m. </t>
    </r>
  </si>
  <si>
    <t xml:space="preserve">Rušitev prebojev v obstoječi AB strešni plošči za prehode kanalizacije iz nadzidave v vertikalne odtoke in za oddušnike . </t>
  </si>
  <si>
    <t>Nakladanje in odvoz ruševin betonskih konstrukcij v stalno deponijo, vključno s plačilom vse taks.</t>
  </si>
  <si>
    <t>Nakladanje in odvoz ostalega odstranjenega materiala v stalno deponijo vključno s plačilom vseh taks (zelena streha, obstoječi estrih, ipd.).</t>
  </si>
  <si>
    <t>Ojačitev obstoječe plošče nad pritličjem in izrezanega dela armoranobetonske stene na prehodu iz obstoječega dela v nadzidani del objekta, z dodajanjem ojačitvenih lamel iz karbonskih vlaken širine 100 mm in debeline 1.2mm, vključno z pripravo betonske površine, dobavo in nanosom lepila ter dobavo in nanosom lamel.</t>
  </si>
  <si>
    <t>Izvedba sidranja novih armiranobetonskih sten na obstoječo betonsko konstrukcijo z lepljenimi sidri, ki zajema vrtanje vertikalne luknje premera 14mm globine 50 cm, čiščenje izvrtine, vstavitev lepilne mase (npr. HILTI RE 500) in vstavitvijo armaturne palice B500 premera 12 mm in dolžine 120 cm.</t>
  </si>
  <si>
    <t>Betoniranje betonskih konstrukcij z betonom C25/30 (XC2, CL 0,2 Dmax 16 mm), prereza do 0,20 m3/m2/m1, z vsemi pomožnimi deli in prenosi (stene, nosilci).</t>
  </si>
  <si>
    <t xml:space="preserve">Betoniranje betonskih konstrukcij z betonom C30/37 (XC2, CL 0,2 Dmax 6 mm), prereza nad 0,20 m3/m2/m1, z vsemi pomožnimi deli in prenosi (novo stopnišče).
</t>
  </si>
  <si>
    <t xml:space="preserve">Betoniranje betonskih konstrukcij z betonom C30/37 (XC2, CL 0,2 Dmax 16 mm), prereza nad 0,20 m3/m2/m1, z vsemi pomožnimi deli in prenosi (strešna plošča v naklonu 2 %).
</t>
  </si>
  <si>
    <t>Izdelava naklonskega betona v obstoječem objektu za rampo na hodniku 1. nadstropja, iz lahkega glinopor betona z prostorninsko težo 14kN/m3.</t>
  </si>
  <si>
    <t xml:space="preserve">Izdelava naklonskega betona na strehi z betonom C 8/10, debeline 5 do 15 cm.
</t>
  </si>
  <si>
    <t>Izdelava izravnave obstoječe strešne plošče v naklonu z lahkim glinopor betonom v debelini 3 do 13 cm z prostorninsko težo 14kN/m3.</t>
  </si>
  <si>
    <t>Dobava in polaganje armaturnih mrež MA 500/560.</t>
  </si>
  <si>
    <t xml:space="preserve">Schoeck ISOKORB nosilni element za termično ločitev atike od notranje (stropne) plošče. Izvedba v skladu s statičnim izračunom po programu Schoeck ISOKORB po EC2 normah in v skladu z navodili arhitekta oziroma projektanta (statika) nosilne kostrukcije. </t>
  </si>
  <si>
    <t>Debelina zidu atike 20 cm, maksimalna višina 50 cm.</t>
  </si>
  <si>
    <t>Obvezna dostava slovenskega tehničnega soglasja za dobavljene izdelke.</t>
  </si>
  <si>
    <t>Schoeck ISOKORB nosilni element za termično ločitev armiranobetonske plošče napušča od stropne strešne plošče, napušč vzhodni strani  strešne ploče. Izvedba v skladu s statičnim izračunom po programu Schoeck ISOKORB po EC2 normah in v skladu z navodili arhitekta oz. projektanta (statika) nosilne konstrukcije.</t>
  </si>
  <si>
    <t>Debelina armiranobetonske plošče napušča in strehe 25 cm, konzolni napušč širine do 50 cm.</t>
  </si>
  <si>
    <t>Zidanje predelnih sten z opečno polovično modularno opeko v PCM 1:3:6, zid debeline 12 cm, z vsemi prenosi in pomožnimi deli na objektu.</t>
  </si>
  <si>
    <t>Izdelava horizontalne hidroizolacije v sanitarnih prostorih z osnovnim premazom in enojnimi varilnimi trakovi V4.</t>
  </si>
  <si>
    <t xml:space="preserve">Dobava in polaganje akustične folije, dinamična togost 20 MN/m3, v dveh slojih, pred izvedbo cementnega estriha - zvočna izolacija pred udarnim zvokom, prekrivanje stikov, skupna debelina 1 cm.  </t>
  </si>
  <si>
    <t xml:space="preserve">Zaščita vodovodnih cevi in cevi centralnega ogrevanja s cementno malto.                                                                                                                                                                                             </t>
  </si>
  <si>
    <t>1 - čiščenje prostorov med gradnjo.</t>
  </si>
  <si>
    <t>Zidarska pomoč obrtnikom.</t>
  </si>
  <si>
    <r>
      <t xml:space="preserve">Dobava in vgradnja cevastih svetlobnikov </t>
    </r>
    <r>
      <rPr>
        <sz val="11"/>
        <rFont val="Calibri"/>
        <family val="2"/>
      </rPr>
      <t>Ф</t>
    </r>
    <r>
      <rPr>
        <sz val="11"/>
        <rFont val="Arial"/>
        <family val="2"/>
      </rPr>
      <t>35cm v strešno AB ploščo, komplet s materialom za zatesnitev in tipskimi strešnimi nastavki in priključki.</t>
    </r>
  </si>
  <si>
    <t>Izdelava dvostranskega opaža AB sten višine od 3,50 do 5,00 m, z razopažanjem in čiščenjem po končanih delih, komplet z vsemi zunanjimi in notranjimi transporti .</t>
  </si>
  <si>
    <t xml:space="preserve">Izdelava dvostranskega opaža AB atike, višine do 0,50 m, z razopažanjem in čiščenjem po končanih delih, komplet z vsemi zunanjimi in notranjimi transporti. </t>
  </si>
  <si>
    <t>Izdelava dvostranskega opaža AB napušča, širine do 100 cm, z razopažanjem in čiščenjem po končanih delih, komplet z vsemi zunanjimi in notranjimi transporti.</t>
  </si>
  <si>
    <t>Izdelava opaža AB nosilcev s podpiranjem do višine 4,00 m, z razopažanjem in čiščenjem po končanih delih, komplet z vsemi zunanjimi in notranjimi transporti.</t>
  </si>
  <si>
    <t>Izdelava opaža AB stropne plošče s podpiranjem do višine 4,00 m, z razopažanjem in čiščenjem po končanih delih, komplet z vsemi zunanjimi in notranjimi transporti .</t>
  </si>
  <si>
    <t>Izdelava opaža odprtin v AB stenah debeline 15 cm, z razopažanjem in čiščenjem po končanih delih, komplet z vsemi zunanjimi in notranjimi transporti .</t>
  </si>
  <si>
    <t xml:space="preserve">Izdelava opaža odprtin v AB stenah debeline 20 cm, z razopažanjem in čiščenjem po končanih delih, komplet z vsemi zunanjimi in notranjimi transporti.  </t>
  </si>
  <si>
    <t>Izdelava opaža AB dvoramnega stopnišča  in podestov, z razopažanjem in čiščenjem po končanih delih, komplet z vsemi zunanjimi in notranjimi transporti.</t>
  </si>
  <si>
    <t>Dobava, montaža in demontaža opaža škatel za odprtine v AB ploščah debeline do 25 cm, dimenzije do 0,5 m2.</t>
  </si>
  <si>
    <t>Dobava, montaža in demontaža opaža škatel za odprtine v AB ploščah debeline do 25 cm, dimenzije do 1,00 m2.</t>
  </si>
  <si>
    <r>
      <t xml:space="preserve">Dobava, montaža in demontaža opaža škatel za odprtine v AB plošči debeline 25 cm, dimenzije </t>
    </r>
    <r>
      <rPr>
        <sz val="11"/>
        <rFont val="Calibri"/>
        <family val="2"/>
      </rPr>
      <t>Ф</t>
    </r>
    <r>
      <rPr>
        <sz val="11"/>
        <rFont val="Arial"/>
        <family val="2"/>
      </rPr>
      <t>35cm, za vgraditev cevastih svetlobnikov.</t>
    </r>
  </si>
  <si>
    <t>Izdelava cevnega fasadnega odra, z montažo, najemnino, demontažo ter odvozom, komplet z varnostno ograjo in stopnicami za dostop do etaž (fasada nadzidave + povezovalni hodnik + oder za spuščeni strop v prostoru 0.16).</t>
  </si>
  <si>
    <t xml:space="preserve">Porušitev obstoječe stene iz trojnega zidaka   debeline 15 cm, vključno z ometom in preklado nad vrati, med osmi 4 in 6 - materiali in strojni del tehničnega  pouka, odstranitev ruševin, zagladitev betonskih stranskih sten in cementnega estriha po odstranitvi. Vratno krilo s podbojem se odmontira in shrani za uporabo v nadzidavi. V ceni upoštevati vsa potrebna dela in zaščito prostora v času rušenja. </t>
  </si>
  <si>
    <t xml:space="preserve">Izvedba rušenja utora v AB steno dimenzije 20x20x100 cm, za izvedbo novega odtoka  v specialni učilnici v pritličju, za montažo kuhinjskega korita, na zunanji steni, pri tlaku izvesti preboj na zunanji obstoječi učilnici. </t>
  </si>
  <si>
    <t xml:space="preserve">Odstranitev obstoječe kritine zelene strehe nad  delom pritličja, kjer je predvidena nadzidava, kompletno se odstranijo vsi sloji substrata, folij, hidro in toplotne izolacije v skupni debelini do 40 cm. </t>
  </si>
  <si>
    <t xml:space="preserve">Porušitev obstoječe stene iz  trojnega zidaka  debeline 15 cm, vključno z ometom in prekladami  nad vrati, med osmi 23 in 26 - garderoba učitelji, pomočnik ravnatelja, svetovalni delavec, odstranitev ruševin, zagladitev betonskih stranskih sten in cementnega estriha po porušitvi.    V obsegu upoštevati vsa potrebna dela in zaščito prostora v času rušenja. </t>
  </si>
  <si>
    <t xml:space="preserve">Odstranitev cementnega estriha skupaj  z razvodom talnega ogrevanja in s pritrdilnimi polistirenskimi ploščami talnega gretja v prostoru svetovalnega delavca v 1.nadstropju, kjer bo izvedena rampa na hodniku v novo nadzidavo nad 1. triado. Upoštevati vse potrebne izravnave po odstranitvi in odnos ruševin iz objekta ter zaščito prostora med izvajanjem rušenja. </t>
  </si>
  <si>
    <t xml:space="preserve">Odstranitev cementnega estriha skupaj  z razvodom talnega ogrevanja in s pritrdilnimi polistirenskimi ploščami talnega gretja v prostoru sanitarij v pritličju za izvedbo priklopov novih vertikalnih odtokov na obstoječe jaške fekalne kanalizacije. Upoštevati vse potrebne izravnave po odstranitvi in odnos ruševin iz objekta ter zaščito prostora med izvajanjem rušenja. </t>
  </si>
  <si>
    <t xml:space="preserve">Izdelava armirano cementnega estriha debeline 6,5 do 7,5 cm, obzidne fonocel letvice 1,00 cm za preprečevanje prenosa zvoka. Estrih armiran z mikroarmaturo in z dodatki za predvideno vgrajeno talno gretje, ki bo pritrjeno na polistirenske plošče talnega gretja z izolacijo debeline 1,5 cm (plošče zajete v popisu strojnih inštalacij).  V ceni zaglajevanje estriha kot primerna podlaga za polaganje izravnalna mase, kar je zajeto pri tlakarskih delih.  V ceni obzidne letvice fonocel deb. 1,0 cm, višine 10 cm, za preprečevanje širitve zvoka. </t>
  </si>
  <si>
    <t xml:space="preserve">Dobava in polaganje akustične folije, dinamična togost 20 MN/ m3, v dveh slojih pri izvedbi stopniščnih ram novega stopnišča - zvočna izolacija pred udarnim zvokom, debeline 1 cm. </t>
  </si>
  <si>
    <t>ur</t>
  </si>
  <si>
    <t xml:space="preserve"> TESARSKA DELA SKUPAJ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</si>
</sst>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_-* #,##0.00\ _S_I_T_-;\-* #,##0.00\ _S_I_T_-;_-* \-??\ _S_I_T_-;_-@_-"/>
    <numFmt numFmtId="173" formatCode="_-* #,##0\ _S_I_T_-;\-* #,##0\ _S_I_T_-;_-* \-??\ _S_I_T_-;_-@_-"/>
    <numFmt numFmtId="174" formatCode="###,###,##0.00"/>
    <numFmt numFmtId="175" formatCode="##,###,##0.000"/>
    <numFmt numFmtId="176" formatCode="#,##0.000"/>
    <numFmt numFmtId="177" formatCode="##,###,##0.00"/>
    <numFmt numFmtId="178" formatCode="dd/\ mmm"/>
    <numFmt numFmtId="179" formatCode="##,###,##0"/>
    <numFmt numFmtId="180" formatCode="#,##0.0"/>
    <numFmt numFmtId="181" formatCode="_-* #,##0.00\ [$€]_-;\-* #,##0.00\ [$€]_-;_-* \-??\ [$€]_-;_-@_-"/>
    <numFmt numFmtId="182" formatCode="000"/>
    <numFmt numFmtId="183" formatCode="0.0"/>
    <numFmt numFmtId="184" formatCode="#,##0.00&quot; SIT&quot;"/>
    <numFmt numFmtId="185" formatCode="#,##0.00\ _€"/>
    <numFmt numFmtId="186" formatCode="#,##0.00\ &quot;€&quot;"/>
    <numFmt numFmtId="187" formatCode="#,##0.00\ _S_I_T"/>
    <numFmt numFmtId="188" formatCode="_-* #,##0.00\ [$€]_-;\-* #,##0.00\ [$€]_-;_-* &quot;-&quot;??\ [$€]_-;_-@_-"/>
    <numFmt numFmtId="189" formatCode="#,##0.00\ [$€-1]"/>
    <numFmt numFmtId="190" formatCode="&quot;True&quot;;&quot;True&quot;;&quot;False&quot;"/>
    <numFmt numFmtId="191" formatCode="&quot;On&quot;;&quot;On&quot;;&quot;Off&quot;"/>
    <numFmt numFmtId="192" formatCode="[$€-2]\ #,##0.00_);[Red]\([$€-2]\ #,##0.00\)"/>
    <numFmt numFmtId="193" formatCode="_(* #,##0.00_);_(* \(#,##0.00\);_(* &quot;-&quot;??_);_(@_)"/>
    <numFmt numFmtId="194" formatCode="\$#,##0\ ;\(\$#,##0\)"/>
    <numFmt numFmtId="195" formatCode="#,##0.00;#,##0.00;&quot;&quot;"/>
  </numFmts>
  <fonts count="81">
    <font>
      <sz val="11"/>
      <color indexed="8"/>
      <name val="Calibri"/>
      <family val="2"/>
    </font>
    <font>
      <sz val="10"/>
      <name val="Arial"/>
      <family val="0"/>
    </font>
    <font>
      <sz val="11"/>
      <name val="Times New Roman"/>
      <family val="1"/>
    </font>
    <font>
      <sz val="10"/>
      <name val="Times New Roman"/>
      <family val="1"/>
    </font>
    <font>
      <b/>
      <sz val="10"/>
      <name val="Arial"/>
      <family val="2"/>
    </font>
    <font>
      <b/>
      <sz val="18"/>
      <name val="Arial"/>
      <family val="2"/>
    </font>
    <font>
      <b/>
      <sz val="20"/>
      <name val="Arial"/>
      <family val="2"/>
    </font>
    <font>
      <b/>
      <sz val="14"/>
      <name val="Arial"/>
      <family val="2"/>
    </font>
    <font>
      <b/>
      <sz val="12"/>
      <name val="Arial"/>
      <family val="2"/>
    </font>
    <font>
      <b/>
      <sz val="11"/>
      <name val="Arial"/>
      <family val="2"/>
    </font>
    <font>
      <sz val="11"/>
      <name val="Arial"/>
      <family val="2"/>
    </font>
    <font>
      <b/>
      <i/>
      <sz val="10"/>
      <name val="Arial CE"/>
      <family val="2"/>
    </font>
    <font>
      <i/>
      <sz val="10"/>
      <name val="Arial"/>
      <family val="2"/>
    </font>
    <font>
      <sz val="11"/>
      <color indexed="10"/>
      <name val="Arial"/>
      <family val="2"/>
    </font>
    <font>
      <b/>
      <sz val="11"/>
      <color indexed="8"/>
      <name val="Arial"/>
      <family val="2"/>
    </font>
    <font>
      <sz val="11"/>
      <color indexed="8"/>
      <name val="Arial"/>
      <family val="2"/>
    </font>
    <font>
      <sz val="11"/>
      <name val="Calibri"/>
      <family val="2"/>
    </font>
    <font>
      <b/>
      <i/>
      <sz val="11"/>
      <name val="Arial CE"/>
      <family val="2"/>
    </font>
    <font>
      <sz val="12"/>
      <name val="Arial"/>
      <family val="2"/>
    </font>
    <font>
      <sz val="11"/>
      <color indexed="9"/>
      <name val="Calibri"/>
      <family val="2"/>
    </font>
    <font>
      <sz val="11"/>
      <color indexed="17"/>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8"/>
      <name val="Arial"/>
      <family val="2"/>
    </font>
    <font>
      <b/>
      <sz val="11"/>
      <name val="Calibri"/>
      <family val="2"/>
    </font>
    <font>
      <b/>
      <sz val="15"/>
      <color indexed="56"/>
      <name val="Calibri"/>
      <family val="2"/>
    </font>
    <font>
      <b/>
      <sz val="13"/>
      <color indexed="56"/>
      <name val="Calibri"/>
      <family val="2"/>
    </font>
    <font>
      <b/>
      <sz val="11"/>
      <color indexed="56"/>
      <name val="Calibri"/>
      <family val="2"/>
    </font>
    <font>
      <sz val="10"/>
      <name val="Times New Roman CE"/>
      <family val="0"/>
    </font>
    <font>
      <sz val="8"/>
      <name val="Helv"/>
      <family val="2"/>
    </font>
    <font>
      <b/>
      <sz val="18"/>
      <color indexed="24"/>
      <name val="Arial"/>
      <family val="2"/>
    </font>
    <font>
      <b/>
      <sz val="12"/>
      <color indexed="24"/>
      <name val="Arial"/>
      <family val="2"/>
    </font>
    <font>
      <b/>
      <sz val="18"/>
      <color indexed="56"/>
      <name val="Cambria"/>
      <family val="2"/>
    </font>
    <font>
      <sz val="8"/>
      <name val="Times New Roman CE"/>
      <family val="1"/>
    </font>
    <font>
      <sz val="10"/>
      <name val="Helv"/>
      <family val="0"/>
    </font>
    <font>
      <sz val="10"/>
      <color indexed="24"/>
      <name val="Arial"/>
      <family val="2"/>
    </font>
    <font>
      <i/>
      <sz val="12"/>
      <name val="Arial"/>
      <family val="2"/>
    </font>
    <font>
      <sz val="10"/>
      <color indexed="8"/>
      <name val="Calibri"/>
      <family val="2"/>
    </font>
    <font>
      <u val="single"/>
      <sz val="11"/>
      <color indexed="30"/>
      <name val="Calibri"/>
      <family val="2"/>
    </font>
    <font>
      <sz val="9"/>
      <color indexed="8"/>
      <name val="Calibri"/>
      <family val="2"/>
    </font>
    <font>
      <b/>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0"/>
      <color indexed="8"/>
      <name val="Times New Roman"/>
      <family val="1"/>
    </font>
    <font>
      <u val="single"/>
      <sz val="11"/>
      <color indexed="25"/>
      <name val="Calibri"/>
      <family val="2"/>
    </font>
    <font>
      <sz val="11"/>
      <color theme="1"/>
      <name val="Calibri"/>
      <family val="2"/>
    </font>
    <font>
      <sz val="11"/>
      <color theme="0"/>
      <name val="Calibri"/>
      <family val="2"/>
    </font>
    <font>
      <sz val="10"/>
      <color theme="1"/>
      <name val="Calibri"/>
      <family val="2"/>
    </font>
    <font>
      <sz val="11"/>
      <color rgb="FF006100"/>
      <name val="Calibri"/>
      <family val="2"/>
    </font>
    <font>
      <u val="single"/>
      <sz val="11"/>
      <color theme="10"/>
      <name val="Calibri"/>
      <family val="2"/>
    </font>
    <font>
      <b/>
      <sz val="11"/>
      <color rgb="FF3F3F3F"/>
      <name val="Calibri"/>
      <family val="2"/>
    </font>
    <font>
      <sz val="9"/>
      <color theme="1"/>
      <name val="Calibri"/>
      <family val="2"/>
    </font>
    <font>
      <b/>
      <sz val="10"/>
      <color theme="1"/>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0"/>
      <color rgb="FF000000"/>
      <name val="Times New Roman"/>
      <family val="1"/>
    </font>
    <font>
      <sz val="11"/>
      <color theme="1"/>
      <name val="Arial"/>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rgb="FFFFCC99"/>
        <bgColor indexed="64"/>
      </patternFill>
    </fill>
    <fill>
      <patternFill patternType="solid">
        <fgColor theme="0" tint="-0.24997000396251678"/>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double"/>
      <bottom>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s>
  <cellStyleXfs count="6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56"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56"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56"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56"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56"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56"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6"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56" fillId="20"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56" fillId="21"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56"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57"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57" fillId="2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57" fillId="27"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57" fillId="28"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57" fillId="30"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57" fillId="32"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193" fontId="1" fillId="0" borderId="0" applyFont="0" applyFill="0" applyBorder="0" applyAlignment="0" applyProtection="0"/>
    <xf numFmtId="3" fontId="37" fillId="0" borderId="0" applyFont="0" applyFill="0" applyBorder="0" applyAlignment="0" applyProtection="0"/>
    <xf numFmtId="168" fontId="42" fillId="0" borderId="0" applyFont="0" applyFill="0" applyBorder="0" applyAlignment="0" applyProtection="0"/>
    <xf numFmtId="170" fontId="42" fillId="0" borderId="0" applyFont="0" applyFill="0" applyBorder="0" applyAlignment="0" applyProtection="0"/>
    <xf numFmtId="194" fontId="37" fillId="0" borderId="0" applyFont="0" applyFill="0" applyBorder="0" applyAlignment="0" applyProtection="0"/>
    <xf numFmtId="0" fontId="37" fillId="0" borderId="0" applyFont="0" applyFill="0" applyBorder="0" applyAlignment="0" applyProtection="0"/>
    <xf numFmtId="4" fontId="58" fillId="0" borderId="0">
      <alignment horizontal="right" vertical="top" wrapText="1"/>
      <protection/>
    </xf>
    <xf numFmtId="0" fontId="59" fillId="34"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2" fontId="37"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60" fillId="0" borderId="0" applyNumberFormat="0" applyFill="0" applyBorder="0" applyAlignment="0" applyProtection="0"/>
    <xf numFmtId="0" fontId="61" fillId="35" borderId="1" applyNumberFormat="0" applyAlignment="0" applyProtection="0"/>
    <xf numFmtId="0" fontId="21" fillId="36" borderId="2" applyNumberFormat="0" applyAlignment="0" applyProtection="0"/>
    <xf numFmtId="0" fontId="21" fillId="36" borderId="2" applyNumberFormat="0" applyAlignment="0" applyProtection="0"/>
    <xf numFmtId="0" fontId="21" fillId="36" borderId="2" applyNumberFormat="0" applyAlignment="0" applyProtection="0"/>
    <xf numFmtId="0" fontId="21" fillId="36" borderId="2" applyNumberFormat="0" applyAlignment="0" applyProtection="0"/>
    <xf numFmtId="0" fontId="21" fillId="36" borderId="2" applyNumberFormat="0" applyAlignment="0" applyProtection="0"/>
    <xf numFmtId="0" fontId="21" fillId="36" borderId="2" applyNumberFormat="0" applyAlignment="0" applyProtection="0"/>
    <xf numFmtId="0" fontId="21" fillId="36" borderId="2" applyNumberFormat="0" applyAlignment="0" applyProtection="0"/>
    <xf numFmtId="0" fontId="21" fillId="36" borderId="2" applyNumberFormat="0" applyAlignment="0" applyProtection="0"/>
    <xf numFmtId="0" fontId="21" fillId="36" borderId="2" applyNumberFormat="0" applyAlignment="0" applyProtection="0"/>
    <xf numFmtId="0" fontId="21" fillId="36" borderId="2" applyNumberFormat="0" applyAlignment="0" applyProtection="0"/>
    <xf numFmtId="0" fontId="21" fillId="36" borderId="2" applyNumberFormat="0" applyAlignment="0" applyProtection="0"/>
    <xf numFmtId="0" fontId="21" fillId="36" borderId="2" applyNumberFormat="0" applyAlignment="0" applyProtection="0"/>
    <xf numFmtId="4" fontId="62" fillId="0" borderId="0">
      <alignment horizontal="right" vertical="top"/>
      <protection/>
    </xf>
    <xf numFmtId="4" fontId="63" fillId="0" borderId="0">
      <alignment horizontal="left" vertical="top"/>
      <protection/>
    </xf>
    <xf numFmtId="0" fontId="64" fillId="0" borderId="0" applyNumberFormat="0" applyFill="0" applyBorder="0" applyAlignment="0" applyProtection="0"/>
    <xf numFmtId="0" fontId="65" fillId="0" borderId="3" applyNumberFormat="0" applyFill="0" applyAlignment="0" applyProtection="0"/>
    <xf numFmtId="0" fontId="33" fillId="0" borderId="4"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6" fillId="0" borderId="5"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67" fillId="0" borderId="7"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6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8" fillId="0" borderId="0" applyNumberFormat="0" applyFill="0" applyBorder="0" applyAlignment="0" applyProtection="0"/>
    <xf numFmtId="0" fontId="32" fillId="2" borderId="0" applyNumberFormat="0" applyBorder="0" applyProtection="0">
      <alignment horizontal="left" vertical="top"/>
    </xf>
    <xf numFmtId="4" fontId="58" fillId="0" borderId="0">
      <alignment horizontal="left" vertical="top" wrapText="1"/>
      <protection/>
    </xf>
    <xf numFmtId="0" fontId="1" fillId="0" borderId="0">
      <alignment/>
      <protection/>
    </xf>
    <xf numFmtId="0" fontId="1" fillId="0" borderId="0">
      <alignment/>
      <protection/>
    </xf>
    <xf numFmtId="0" fontId="69"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6" fillId="0" borderId="0">
      <alignment/>
      <protection/>
    </xf>
    <xf numFmtId="0" fontId="36" fillId="0" borderId="0">
      <alignment/>
      <protection/>
    </xf>
    <xf numFmtId="0" fontId="3"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70" fillId="0" borderId="0">
      <alignment/>
      <protection/>
    </xf>
    <xf numFmtId="0" fontId="3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6" fillId="0" borderId="0">
      <alignment/>
      <protection/>
    </xf>
    <xf numFmtId="0" fontId="3" fillId="0" borderId="0">
      <alignment/>
      <protection/>
    </xf>
    <xf numFmtId="0" fontId="56"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1" fillId="37"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3" fillId="0" borderId="0">
      <alignment/>
      <protection/>
    </xf>
    <xf numFmtId="0" fontId="3" fillId="0" borderId="0">
      <alignment/>
      <protection/>
    </xf>
    <xf numFmtId="0" fontId="36" fillId="0" borderId="0">
      <alignment/>
      <protection/>
    </xf>
    <xf numFmtId="0" fontId="3" fillId="0" borderId="0">
      <alignment/>
      <protection/>
    </xf>
    <xf numFmtId="0" fontId="36" fillId="0" borderId="0">
      <alignment/>
      <protection/>
    </xf>
    <xf numFmtId="0" fontId="72" fillId="0" borderId="0" applyNumberFormat="0" applyFill="0" applyBorder="0" applyAlignment="0" applyProtection="0"/>
    <xf numFmtId="9" fontId="1" fillId="0" borderId="0" applyFill="0" applyBorder="0" applyAlignment="0" applyProtection="0"/>
    <xf numFmtId="0" fontId="0" fillId="39" borderId="9" applyNumberFormat="0" applyFont="0" applyAlignment="0" applyProtection="0"/>
    <xf numFmtId="0" fontId="3" fillId="40" borderId="10" applyNumberFormat="0" applyAlignment="0" applyProtection="0"/>
    <xf numFmtId="0" fontId="3" fillId="40" borderId="10" applyNumberFormat="0" applyAlignment="0" applyProtection="0"/>
    <xf numFmtId="0" fontId="3" fillId="40" borderId="10" applyNumberFormat="0" applyAlignment="0" applyProtection="0"/>
    <xf numFmtId="0" fontId="3" fillId="40" borderId="10" applyNumberFormat="0" applyAlignment="0" applyProtection="0"/>
    <xf numFmtId="0" fontId="3" fillId="40" borderId="10" applyNumberFormat="0" applyAlignment="0" applyProtection="0"/>
    <xf numFmtId="0" fontId="3" fillId="40" borderId="10" applyNumberFormat="0" applyAlignment="0" applyProtection="0"/>
    <xf numFmtId="0" fontId="3" fillId="40" borderId="10" applyNumberFormat="0" applyAlignment="0" applyProtection="0"/>
    <xf numFmtId="0" fontId="3" fillId="40" borderId="10" applyNumberFormat="0" applyAlignment="0" applyProtection="0"/>
    <xf numFmtId="0" fontId="3" fillId="40" borderId="10" applyNumberFormat="0" applyAlignment="0" applyProtection="0"/>
    <xf numFmtId="0" fontId="3" fillId="40" borderId="10" applyNumberFormat="0" applyAlignment="0" applyProtection="0"/>
    <xf numFmtId="0" fontId="3" fillId="40" borderId="10" applyNumberFormat="0" applyAlignment="0" applyProtection="0"/>
    <xf numFmtId="0" fontId="3" fillId="40" borderId="10" applyNumberFormat="0" applyAlignment="0" applyProtection="0"/>
    <xf numFmtId="0" fontId="7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0" fontId="43" fillId="0" borderId="0" applyFont="0" applyFill="0" applyBorder="0" applyAlignment="0" applyProtection="0"/>
    <xf numFmtId="0" fontId="7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7" fillId="4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57" fillId="43"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57" fillId="4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57" fillId="47"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57" fillId="48"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57" fillId="49"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75" fillId="0" borderId="11"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76" fillId="51" borderId="13" applyNumberFormat="0" applyAlignment="0" applyProtection="0"/>
    <xf numFmtId="0" fontId="26" fillId="52" borderId="14" applyNumberFormat="0" applyAlignment="0" applyProtection="0"/>
    <xf numFmtId="0" fontId="26" fillId="52" borderId="14" applyNumberFormat="0" applyAlignment="0" applyProtection="0"/>
    <xf numFmtId="0" fontId="26" fillId="52" borderId="14" applyNumberFormat="0" applyAlignment="0" applyProtection="0"/>
    <xf numFmtId="0" fontId="26" fillId="52" borderId="14" applyNumberFormat="0" applyAlignment="0" applyProtection="0"/>
    <xf numFmtId="0" fontId="26" fillId="52" borderId="14" applyNumberFormat="0" applyAlignment="0" applyProtection="0"/>
    <xf numFmtId="0" fontId="26" fillId="52" borderId="14" applyNumberFormat="0" applyAlignment="0" applyProtection="0"/>
    <xf numFmtId="0" fontId="26" fillId="52" borderId="14" applyNumberFormat="0" applyAlignment="0" applyProtection="0"/>
    <xf numFmtId="0" fontId="26" fillId="52" borderId="14" applyNumberFormat="0" applyAlignment="0" applyProtection="0"/>
    <xf numFmtId="0" fontId="26" fillId="52" borderId="14" applyNumberFormat="0" applyAlignment="0" applyProtection="0"/>
    <xf numFmtId="0" fontId="26" fillId="52" borderId="14" applyNumberFormat="0" applyAlignment="0" applyProtection="0"/>
    <xf numFmtId="0" fontId="26" fillId="52" borderId="14" applyNumberFormat="0" applyAlignment="0" applyProtection="0"/>
    <xf numFmtId="0" fontId="26" fillId="52" borderId="14" applyNumberFormat="0" applyAlignment="0" applyProtection="0"/>
    <xf numFmtId="0" fontId="36" fillId="0" borderId="0">
      <alignment/>
      <protection/>
    </xf>
    <xf numFmtId="0" fontId="77" fillId="35" borderId="15" applyNumberFormat="0" applyAlignment="0" applyProtection="0"/>
    <xf numFmtId="0" fontId="27" fillId="36" borderId="16" applyNumberFormat="0" applyAlignment="0" applyProtection="0"/>
    <xf numFmtId="0" fontId="27" fillId="36" borderId="16" applyNumberFormat="0" applyAlignment="0" applyProtection="0"/>
    <xf numFmtId="0" fontId="27" fillId="36" borderId="16" applyNumberFormat="0" applyAlignment="0" applyProtection="0"/>
    <xf numFmtId="0" fontId="27" fillId="36" borderId="16" applyNumberFormat="0" applyAlignment="0" applyProtection="0"/>
    <xf numFmtId="0" fontId="27" fillId="36" borderId="16" applyNumberFormat="0" applyAlignment="0" applyProtection="0"/>
    <xf numFmtId="0" fontId="27" fillId="36" borderId="16" applyNumberFormat="0" applyAlignment="0" applyProtection="0"/>
    <xf numFmtId="0" fontId="27" fillId="36" borderId="16" applyNumberFormat="0" applyAlignment="0" applyProtection="0"/>
    <xf numFmtId="0" fontId="27" fillId="36" borderId="16" applyNumberFormat="0" applyAlignment="0" applyProtection="0"/>
    <xf numFmtId="0" fontId="27" fillId="36" borderId="16" applyNumberFormat="0" applyAlignment="0" applyProtection="0"/>
    <xf numFmtId="0" fontId="27" fillId="36" borderId="16" applyNumberFormat="0" applyAlignment="0" applyProtection="0"/>
    <xf numFmtId="0" fontId="27" fillId="36" borderId="16" applyNumberFormat="0" applyAlignment="0" applyProtection="0"/>
    <xf numFmtId="0" fontId="27" fillId="36" borderId="16" applyNumberFormat="0" applyAlignment="0" applyProtection="0"/>
    <xf numFmtId="0" fontId="78" fillId="53"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37" fillId="0" borderId="17" applyNumberFormat="0" applyFont="0" applyFill="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41" fontId="1" fillId="0" borderId="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79" fillId="54" borderId="15" applyNumberFormat="0" applyAlignment="0" applyProtection="0"/>
    <xf numFmtId="0" fontId="29" fillId="13" borderId="16" applyNumberFormat="0" applyAlignment="0" applyProtection="0"/>
    <xf numFmtId="0" fontId="29" fillId="13" borderId="16" applyNumberFormat="0" applyAlignment="0" applyProtection="0"/>
    <xf numFmtId="0" fontId="29" fillId="13" borderId="16" applyNumberFormat="0" applyAlignment="0" applyProtection="0"/>
    <xf numFmtId="0" fontId="29" fillId="13" borderId="16" applyNumberFormat="0" applyAlignment="0" applyProtection="0"/>
    <xf numFmtId="0" fontId="29" fillId="13" borderId="16" applyNumberFormat="0" applyAlignment="0" applyProtection="0"/>
    <xf numFmtId="0" fontId="29" fillId="13" borderId="16" applyNumberFormat="0" applyAlignment="0" applyProtection="0"/>
    <xf numFmtId="0" fontId="29" fillId="13" borderId="16" applyNumberFormat="0" applyAlignment="0" applyProtection="0"/>
    <xf numFmtId="0" fontId="29" fillId="13" borderId="16" applyNumberFormat="0" applyAlignment="0" applyProtection="0"/>
    <xf numFmtId="0" fontId="29" fillId="13" borderId="16" applyNumberFormat="0" applyAlignment="0" applyProtection="0"/>
    <xf numFmtId="0" fontId="29" fillId="13" borderId="16" applyNumberFormat="0" applyAlignment="0" applyProtection="0"/>
    <xf numFmtId="0" fontId="29" fillId="13" borderId="16" applyNumberFormat="0" applyAlignment="0" applyProtection="0"/>
    <xf numFmtId="0" fontId="29" fillId="13" borderId="16" applyNumberFormat="0" applyAlignment="0" applyProtection="0"/>
    <xf numFmtId="0" fontId="80" fillId="0" borderId="18"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cellStyleXfs>
  <cellXfs count="107">
    <xf numFmtId="0" fontId="0" fillId="0" borderId="0" xfId="0" applyAlignment="1">
      <alignment/>
    </xf>
    <xf numFmtId="0" fontId="1" fillId="0" borderId="0" xfId="409" applyFont="1" applyAlignment="1">
      <alignment vertical="top"/>
      <protection/>
    </xf>
    <xf numFmtId="0" fontId="5" fillId="0" borderId="0" xfId="409" applyFont="1" applyAlignment="1">
      <alignment vertical="top"/>
      <protection/>
    </xf>
    <xf numFmtId="0" fontId="1" fillId="0" borderId="0" xfId="409">
      <alignment/>
      <protection/>
    </xf>
    <xf numFmtId="0" fontId="6" fillId="0" borderId="0" xfId="409" applyFont="1" applyAlignment="1">
      <alignment vertical="top"/>
      <protection/>
    </xf>
    <xf numFmtId="0" fontId="7" fillId="0" borderId="0" xfId="409" applyFont="1" applyAlignment="1">
      <alignment vertical="top"/>
      <protection/>
    </xf>
    <xf numFmtId="0" fontId="7" fillId="0" borderId="0" xfId="409" applyFont="1" applyAlignment="1">
      <alignment vertical="top" wrapText="1"/>
      <protection/>
    </xf>
    <xf numFmtId="173" fontId="8" fillId="0" borderId="0" xfId="633" applyNumberFormat="1" applyFont="1" applyFill="1" applyBorder="1" applyAlignment="1" applyProtection="1">
      <alignment/>
      <protection/>
    </xf>
    <xf numFmtId="0" fontId="8" fillId="0" borderId="20" xfId="409" applyFont="1" applyBorder="1" applyAlignment="1">
      <alignment horizontal="center" vertical="top" wrapText="1"/>
      <protection/>
    </xf>
    <xf numFmtId="0" fontId="8" fillId="0" borderId="20" xfId="409" applyFont="1" applyBorder="1" applyAlignment="1">
      <alignment vertical="top" wrapText="1"/>
      <protection/>
    </xf>
    <xf numFmtId="172" fontId="9" fillId="0" borderId="0" xfId="633" applyFont="1" applyFill="1" applyBorder="1" applyAlignment="1" applyProtection="1">
      <alignment/>
      <protection/>
    </xf>
    <xf numFmtId="4" fontId="8" fillId="0" borderId="20" xfId="633" applyNumberFormat="1" applyFont="1" applyFill="1" applyBorder="1" applyAlignment="1" applyProtection="1">
      <alignment/>
      <protection/>
    </xf>
    <xf numFmtId="174" fontId="8" fillId="0" borderId="0" xfId="409" applyNumberFormat="1" applyFont="1" applyAlignment="1">
      <alignment horizontal="right"/>
      <protection/>
    </xf>
    <xf numFmtId="0" fontId="8" fillId="0" borderId="0" xfId="409" applyFont="1" applyAlignment="1">
      <alignment vertical="top" wrapText="1"/>
      <protection/>
    </xf>
    <xf numFmtId="0" fontId="10" fillId="0" borderId="0" xfId="0" applyFont="1" applyAlignment="1">
      <alignment vertical="top" wrapText="1"/>
    </xf>
    <xf numFmtId="0" fontId="8" fillId="0" borderId="0" xfId="409" applyFont="1" applyAlignment="1">
      <alignment horizontal="center" vertical="top"/>
      <protection/>
    </xf>
    <xf numFmtId="4" fontId="1" fillId="0" borderId="0" xfId="633" applyNumberFormat="1" applyFont="1" applyFill="1" applyBorder="1" applyAlignment="1" applyProtection="1">
      <alignment horizontal="right"/>
      <protection/>
    </xf>
    <xf numFmtId="172" fontId="8" fillId="0" borderId="0" xfId="633" applyNumberFormat="1" applyFont="1" applyFill="1" applyBorder="1" applyAlignment="1" applyProtection="1">
      <alignment horizontal="right"/>
      <protection/>
    </xf>
    <xf numFmtId="0" fontId="11" fillId="0" borderId="0" xfId="0" applyFont="1" applyAlignment="1">
      <alignment vertical="top"/>
    </xf>
    <xf numFmtId="0" fontId="11" fillId="0" borderId="0" xfId="0" applyFont="1" applyAlignment="1">
      <alignment vertical="top" wrapText="1"/>
    </xf>
    <xf numFmtId="176" fontId="11" fillId="0" borderId="0" xfId="0" applyNumberFormat="1" applyFont="1" applyAlignment="1">
      <alignment vertical="top"/>
    </xf>
    <xf numFmtId="0" fontId="1" fillId="0" borderId="0" xfId="0" applyFont="1" applyAlignment="1">
      <alignment vertical="top" wrapText="1"/>
    </xf>
    <xf numFmtId="4" fontId="12" fillId="0" borderId="0" xfId="0" applyNumberFormat="1" applyFont="1" applyAlignment="1">
      <alignment vertical="top"/>
    </xf>
    <xf numFmtId="4" fontId="4" fillId="0" borderId="0" xfId="0" applyNumberFormat="1" applyFont="1" applyAlignment="1">
      <alignment vertical="top"/>
    </xf>
    <xf numFmtId="4" fontId="8" fillId="0" borderId="0" xfId="0" applyNumberFormat="1" applyFont="1" applyAlignment="1">
      <alignment vertical="top"/>
    </xf>
    <xf numFmtId="49" fontId="8" fillId="0" borderId="0" xfId="0" applyNumberFormat="1" applyFont="1" applyAlignment="1">
      <alignment vertical="top"/>
    </xf>
    <xf numFmtId="0" fontId="8" fillId="0" borderId="0" xfId="0" applyFont="1" applyAlignment="1">
      <alignment vertical="top" wrapText="1"/>
    </xf>
    <xf numFmtId="49" fontId="10" fillId="0" borderId="20" xfId="0" applyNumberFormat="1" applyFont="1" applyBorder="1" applyAlignment="1">
      <alignment vertical="top"/>
    </xf>
    <xf numFmtId="0" fontId="10" fillId="0" borderId="20" xfId="0" applyFont="1" applyBorder="1" applyAlignment="1">
      <alignment vertical="top" wrapText="1"/>
    </xf>
    <xf numFmtId="4" fontId="10" fillId="0" borderId="20" xfId="0" applyNumberFormat="1" applyFont="1" applyBorder="1" applyAlignment="1">
      <alignment vertical="top"/>
    </xf>
    <xf numFmtId="4" fontId="9" fillId="0" borderId="20" xfId="0" applyNumberFormat="1" applyFont="1" applyBorder="1" applyAlignment="1">
      <alignment vertical="top"/>
    </xf>
    <xf numFmtId="4" fontId="9" fillId="0" borderId="0" xfId="0" applyNumberFormat="1" applyFont="1" applyAlignment="1">
      <alignment vertical="top"/>
    </xf>
    <xf numFmtId="49" fontId="10" fillId="0" borderId="0" xfId="0" applyNumberFormat="1" applyFont="1" applyBorder="1" applyAlignment="1">
      <alignment vertical="top"/>
    </xf>
    <xf numFmtId="0" fontId="10" fillId="0" borderId="0" xfId="0" applyFont="1" applyBorder="1" applyAlignment="1">
      <alignment vertical="top" wrapText="1"/>
    </xf>
    <xf numFmtId="4" fontId="10" fillId="0" borderId="0" xfId="0" applyNumberFormat="1" applyFont="1" applyBorder="1" applyAlignment="1">
      <alignment vertical="top"/>
    </xf>
    <xf numFmtId="4" fontId="9" fillId="0" borderId="0" xfId="0" applyNumberFormat="1" applyFont="1" applyBorder="1" applyAlignment="1">
      <alignment vertical="top"/>
    </xf>
    <xf numFmtId="49" fontId="1" fillId="0" borderId="0" xfId="0" applyNumberFormat="1" applyFont="1" applyAlignment="1">
      <alignment vertical="top"/>
    </xf>
    <xf numFmtId="4" fontId="1" fillId="0" borderId="0" xfId="0" applyNumberFormat="1" applyFont="1" applyAlignment="1">
      <alignment vertical="top"/>
    </xf>
    <xf numFmtId="4" fontId="8" fillId="0" borderId="20" xfId="0" applyNumberFormat="1" applyFont="1" applyBorder="1" applyAlignment="1">
      <alignment vertical="top"/>
    </xf>
    <xf numFmtId="49" fontId="9" fillId="0" borderId="0" xfId="0" applyNumberFormat="1" applyFont="1" applyAlignment="1">
      <alignment vertical="top"/>
    </xf>
    <xf numFmtId="0" fontId="9" fillId="0" borderId="0" xfId="0" applyFont="1" applyAlignment="1">
      <alignment vertical="top" wrapText="1"/>
    </xf>
    <xf numFmtId="49" fontId="10" fillId="0" borderId="0" xfId="0" applyNumberFormat="1" applyFont="1" applyAlignment="1">
      <alignment vertical="top"/>
    </xf>
    <xf numFmtId="177" fontId="10" fillId="0" borderId="0" xfId="430" applyNumberFormat="1" applyFont="1" applyAlignment="1">
      <alignment horizontal="right"/>
      <protection/>
    </xf>
    <xf numFmtId="177" fontId="10" fillId="0" borderId="0" xfId="0" applyNumberFormat="1" applyFont="1" applyAlignment="1">
      <alignment vertical="top"/>
    </xf>
    <xf numFmtId="177" fontId="10" fillId="0" borderId="0" xfId="430" applyNumberFormat="1" applyFont="1" applyFill="1" applyAlignment="1">
      <alignment horizontal="right"/>
      <protection/>
    </xf>
    <xf numFmtId="177" fontId="10" fillId="0" borderId="20" xfId="430" applyNumberFormat="1" applyFont="1" applyBorder="1" applyAlignment="1">
      <alignment horizontal="right"/>
      <protection/>
    </xf>
    <xf numFmtId="177" fontId="1" fillId="0" borderId="0" xfId="430" applyNumberFormat="1" applyAlignment="1">
      <alignment horizontal="right"/>
      <protection/>
    </xf>
    <xf numFmtId="177" fontId="9" fillId="0" borderId="20" xfId="430" applyNumberFormat="1" applyFont="1" applyBorder="1" applyAlignment="1">
      <alignment horizontal="right"/>
      <protection/>
    </xf>
    <xf numFmtId="0" fontId="13" fillId="0" borderId="0" xfId="0" applyFont="1" applyAlignment="1">
      <alignment vertical="top" wrapText="1"/>
    </xf>
    <xf numFmtId="0" fontId="10" fillId="0" borderId="0" xfId="0" applyFont="1" applyFill="1" applyAlignment="1">
      <alignment vertical="top" wrapText="1"/>
    </xf>
    <xf numFmtId="0" fontId="10" fillId="0" borderId="0" xfId="413" applyFont="1" applyAlignment="1">
      <alignment vertical="top"/>
      <protection/>
    </xf>
    <xf numFmtId="177" fontId="13" fillId="0" borderId="0" xfId="430" applyNumberFormat="1" applyFont="1" applyAlignment="1">
      <alignment horizontal="right"/>
      <protection/>
    </xf>
    <xf numFmtId="177" fontId="1" fillId="0" borderId="0" xfId="430" applyNumberFormat="1" applyFill="1" applyAlignment="1">
      <alignment horizontal="right"/>
      <protection/>
    </xf>
    <xf numFmtId="0" fontId="13" fillId="0" borderId="0" xfId="0" applyFont="1" applyFill="1" applyAlignment="1">
      <alignment vertical="top" wrapText="1"/>
    </xf>
    <xf numFmtId="0" fontId="10" fillId="0" borderId="0" xfId="408" applyFont="1" applyAlignment="1">
      <alignment vertical="top" wrapText="1"/>
      <protection/>
    </xf>
    <xf numFmtId="1" fontId="15" fillId="0" borderId="0" xfId="416" applyNumberFormat="1" applyFont="1" applyAlignment="1">
      <alignment wrapText="1"/>
      <protection/>
    </xf>
    <xf numFmtId="0" fontId="14" fillId="0" borderId="0" xfId="420" applyFont="1" applyAlignment="1">
      <alignment vertical="top" wrapText="1"/>
      <protection/>
    </xf>
    <xf numFmtId="0" fontId="14" fillId="0" borderId="0" xfId="424" applyFont="1" applyAlignment="1">
      <alignment vertical="top" wrapText="1"/>
      <protection/>
    </xf>
    <xf numFmtId="0" fontId="10" fillId="0" borderId="0" xfId="432" applyFont="1" applyAlignment="1">
      <alignment vertical="top" wrapText="1"/>
      <protection/>
    </xf>
    <xf numFmtId="0" fontId="0" fillId="0" borderId="0" xfId="0" applyAlignment="1">
      <alignment horizontal="left" indent="1"/>
    </xf>
    <xf numFmtId="177" fontId="10" fillId="0" borderId="20" xfId="430" applyNumberFormat="1" applyFont="1" applyFill="1" applyBorder="1" applyAlignment="1">
      <alignment horizontal="right"/>
      <protection/>
    </xf>
    <xf numFmtId="0" fontId="10" fillId="0" borderId="0" xfId="430" applyFont="1" applyAlignment="1">
      <alignment vertical="top"/>
      <protection/>
    </xf>
    <xf numFmtId="0" fontId="10" fillId="0" borderId="0" xfId="430" applyFont="1" applyAlignment="1">
      <alignment vertical="top" wrapText="1"/>
      <protection/>
    </xf>
    <xf numFmtId="0" fontId="17" fillId="0" borderId="0" xfId="0" applyFont="1" applyAlignment="1">
      <alignment vertical="top"/>
    </xf>
    <xf numFmtId="0" fontId="17" fillId="0" borderId="0" xfId="0" applyFont="1" applyAlignment="1">
      <alignment vertical="top" wrapText="1"/>
    </xf>
    <xf numFmtId="177" fontId="0" fillId="0" borderId="0" xfId="0" applyNumberFormat="1" applyAlignment="1">
      <alignment/>
    </xf>
    <xf numFmtId="177" fontId="10" fillId="0" borderId="0" xfId="430" applyNumberFormat="1" applyFont="1" applyBorder="1" applyAlignment="1">
      <alignment horizontal="right"/>
      <protection/>
    </xf>
    <xf numFmtId="0" fontId="10" fillId="0" borderId="0" xfId="413" applyFont="1" applyFill="1" applyAlignment="1">
      <alignment vertical="top" wrapText="1"/>
      <protection/>
    </xf>
    <xf numFmtId="0" fontId="13" fillId="0" borderId="0" xfId="371" applyFont="1" applyFill="1" applyAlignment="1">
      <alignment vertical="top" wrapText="1"/>
      <protection/>
    </xf>
    <xf numFmtId="0" fontId="10" fillId="0" borderId="0" xfId="430" applyFont="1" applyFill="1" applyAlignment="1">
      <alignment vertical="top" wrapText="1"/>
      <protection/>
    </xf>
    <xf numFmtId="177" fontId="15" fillId="0" borderId="0" xfId="430" applyNumberFormat="1" applyFont="1" applyFill="1" applyAlignment="1">
      <alignment horizontal="right"/>
      <protection/>
    </xf>
    <xf numFmtId="177" fontId="31" fillId="0" borderId="0" xfId="430" applyNumberFormat="1" applyFont="1" applyFill="1" applyAlignment="1">
      <alignment horizontal="right"/>
      <protection/>
    </xf>
    <xf numFmtId="0" fontId="15" fillId="0" borderId="0" xfId="0" applyFont="1" applyFill="1" applyAlignment="1">
      <alignment vertical="top" wrapText="1"/>
    </xf>
    <xf numFmtId="0" fontId="10" fillId="0" borderId="0" xfId="372" applyFont="1" applyFill="1" applyAlignment="1">
      <alignment vertical="top" wrapText="1"/>
      <protection/>
    </xf>
    <xf numFmtId="0" fontId="10" fillId="0" borderId="0" xfId="408" applyFont="1" applyAlignment="1">
      <alignment vertical="top"/>
      <protection/>
    </xf>
    <xf numFmtId="177" fontId="10" fillId="0" borderId="0" xfId="431" applyNumberFormat="1" applyFont="1" applyFill="1" applyAlignment="1">
      <alignment horizontal="right"/>
      <protection/>
    </xf>
    <xf numFmtId="4" fontId="44" fillId="0" borderId="0" xfId="0" applyNumberFormat="1" applyFont="1" applyAlignment="1">
      <alignment vertical="top"/>
    </xf>
    <xf numFmtId="0" fontId="8" fillId="0" borderId="0" xfId="409" applyFont="1" applyAlignment="1">
      <alignment vertical="top"/>
      <protection/>
    </xf>
    <xf numFmtId="172" fontId="8" fillId="0" borderId="0" xfId="633" applyFont="1" applyFill="1" applyBorder="1" applyAlignment="1" applyProtection="1">
      <alignment/>
      <protection/>
    </xf>
    <xf numFmtId="0" fontId="18" fillId="0" borderId="0" xfId="409" applyFont="1" applyAlignment="1">
      <alignment vertical="top"/>
      <protection/>
    </xf>
    <xf numFmtId="4" fontId="18" fillId="0" borderId="0" xfId="409" applyNumberFormat="1" applyFont="1">
      <alignment/>
      <protection/>
    </xf>
    <xf numFmtId="0" fontId="18" fillId="0" borderId="0" xfId="409" applyFont="1">
      <alignment/>
      <protection/>
    </xf>
    <xf numFmtId="0" fontId="18" fillId="0" borderId="0" xfId="0" applyFont="1" applyAlignment="1">
      <alignment horizontal="center" vertical="top" wrapText="1"/>
    </xf>
    <xf numFmtId="0" fontId="1" fillId="0" borderId="0" xfId="0" applyFont="1" applyAlignment="1">
      <alignment horizontal="center" vertical="top" wrapText="1"/>
    </xf>
    <xf numFmtId="0" fontId="10" fillId="0" borderId="20" xfId="0" applyFont="1" applyBorder="1" applyAlignment="1">
      <alignment horizontal="center" vertical="top" wrapText="1"/>
    </xf>
    <xf numFmtId="0" fontId="10" fillId="0" borderId="0" xfId="0" applyFont="1" applyBorder="1" applyAlignment="1">
      <alignment horizontal="center" vertical="top" wrapText="1"/>
    </xf>
    <xf numFmtId="0" fontId="10" fillId="0" borderId="0" xfId="430" applyFont="1" applyAlignment="1">
      <alignment horizontal="center"/>
      <protection/>
    </xf>
    <xf numFmtId="0" fontId="15" fillId="0" borderId="0" xfId="430" applyFont="1" applyFill="1" applyAlignment="1">
      <alignment horizontal="center"/>
      <protection/>
    </xf>
    <xf numFmtId="0" fontId="10" fillId="0" borderId="0" xfId="430" applyFont="1" applyFill="1" applyAlignment="1">
      <alignment horizontal="center"/>
      <protection/>
    </xf>
    <xf numFmtId="0" fontId="10" fillId="0" borderId="0" xfId="431" applyFont="1" applyFill="1" applyAlignment="1">
      <alignment horizontal="center"/>
      <protection/>
    </xf>
    <xf numFmtId="0" fontId="11" fillId="0" borderId="0" xfId="0" applyFont="1" applyAlignment="1">
      <alignment horizontal="center" vertical="top" wrapText="1"/>
    </xf>
    <xf numFmtId="49" fontId="9" fillId="55" borderId="0" xfId="0" applyNumberFormat="1" applyFont="1" applyFill="1" applyAlignment="1">
      <alignment vertical="top"/>
    </xf>
    <xf numFmtId="0" fontId="9" fillId="55" borderId="0" xfId="0" applyFont="1" applyFill="1" applyAlignment="1">
      <alignment vertical="top" wrapText="1"/>
    </xf>
    <xf numFmtId="0" fontId="10" fillId="55" borderId="0" xfId="430" applyFont="1" applyFill="1" applyAlignment="1">
      <alignment horizontal="center"/>
      <protection/>
    </xf>
    <xf numFmtId="177" fontId="10" fillId="55" borderId="0" xfId="430" applyNumberFormat="1" applyFont="1" applyFill="1" applyAlignment="1">
      <alignment horizontal="right"/>
      <protection/>
    </xf>
    <xf numFmtId="177" fontId="1" fillId="55" borderId="0" xfId="430" applyNumberFormat="1" applyFill="1" applyAlignment="1">
      <alignment horizontal="right"/>
      <protection/>
    </xf>
    <xf numFmtId="0" fontId="10" fillId="55" borderId="0" xfId="0" applyFont="1" applyFill="1" applyAlignment="1">
      <alignment horizontal="center" vertical="top" wrapText="1"/>
    </xf>
    <xf numFmtId="4" fontId="10" fillId="55" borderId="0" xfId="0" applyNumberFormat="1" applyFont="1" applyFill="1" applyAlignment="1">
      <alignment vertical="top"/>
    </xf>
    <xf numFmtId="4" fontId="9" fillId="55" borderId="0" xfId="0" applyNumberFormat="1" applyFont="1" applyFill="1" applyAlignment="1">
      <alignment vertical="top"/>
    </xf>
    <xf numFmtId="177" fontId="9" fillId="0" borderId="0" xfId="430" applyNumberFormat="1" applyFont="1" applyBorder="1" applyAlignment="1">
      <alignment horizontal="right"/>
      <protection/>
    </xf>
    <xf numFmtId="0" fontId="15" fillId="0" borderId="0" xfId="413" applyFont="1" applyFill="1" applyAlignment="1">
      <alignment vertical="top" wrapText="1"/>
      <protection/>
    </xf>
    <xf numFmtId="0" fontId="10" fillId="0" borderId="0" xfId="413" applyFont="1" applyFill="1" applyBorder="1" applyAlignment="1">
      <alignment vertical="top" wrapText="1"/>
      <protection/>
    </xf>
    <xf numFmtId="1" fontId="15" fillId="0" borderId="0" xfId="421" applyNumberFormat="1" applyFont="1" applyFill="1" applyAlignment="1">
      <alignment wrapText="1"/>
      <protection/>
    </xf>
    <xf numFmtId="1" fontId="15" fillId="0" borderId="0" xfId="425" applyNumberFormat="1" applyFont="1" applyFill="1" applyAlignment="1">
      <alignment horizontal="left" wrapText="1"/>
      <protection/>
    </xf>
    <xf numFmtId="0" fontId="10" fillId="0" borderId="0" xfId="383" applyFont="1" applyFill="1" applyAlignment="1">
      <alignment vertical="top" wrapText="1"/>
      <protection/>
    </xf>
    <xf numFmtId="0" fontId="10" fillId="0" borderId="0" xfId="384" applyFont="1" applyFill="1" applyAlignment="1">
      <alignment vertical="top" wrapText="1"/>
      <protection/>
    </xf>
    <xf numFmtId="0" fontId="9" fillId="0" borderId="0" xfId="0" applyFont="1" applyFill="1" applyAlignment="1">
      <alignment vertical="top" wrapText="1"/>
    </xf>
  </cellXfs>
  <cellStyles count="651">
    <cellStyle name="Normal" xfId="0"/>
    <cellStyle name="20 % – Poudarek1" xfId="15"/>
    <cellStyle name="20 % – Poudarek1 2" xfId="16"/>
    <cellStyle name="20 % – Poudarek1 2 2" xfId="17"/>
    <cellStyle name="20 % – Poudarek1 2 3" xfId="18"/>
    <cellStyle name="20 % – Poudarek1 2 4" xfId="19"/>
    <cellStyle name="20 % – Poudarek1 3" xfId="20"/>
    <cellStyle name="20 % – Poudarek1 3 2" xfId="21"/>
    <cellStyle name="20 % – Poudarek1 3 3" xfId="22"/>
    <cellStyle name="20 % – Poudarek1 3 4" xfId="23"/>
    <cellStyle name="20 % – Poudarek1 4" xfId="24"/>
    <cellStyle name="20 % – Poudarek1 4 2" xfId="25"/>
    <cellStyle name="20 % – Poudarek1 4 3" xfId="26"/>
    <cellStyle name="20 % – Poudarek1 4 4" xfId="27"/>
    <cellStyle name="20 % – Poudarek2" xfId="28"/>
    <cellStyle name="20 % – Poudarek2 2" xfId="29"/>
    <cellStyle name="20 % – Poudarek2 2 2" xfId="30"/>
    <cellStyle name="20 % – Poudarek2 2 3" xfId="31"/>
    <cellStyle name="20 % – Poudarek2 2 4" xfId="32"/>
    <cellStyle name="20 % – Poudarek2 3" xfId="33"/>
    <cellStyle name="20 % – Poudarek2 3 2" xfId="34"/>
    <cellStyle name="20 % – Poudarek2 3 3" xfId="35"/>
    <cellStyle name="20 % – Poudarek2 3 4" xfId="36"/>
    <cellStyle name="20 % – Poudarek2 4" xfId="37"/>
    <cellStyle name="20 % – Poudarek2 4 2" xfId="38"/>
    <cellStyle name="20 % – Poudarek2 4 3" xfId="39"/>
    <cellStyle name="20 % – Poudarek2 4 4" xfId="40"/>
    <cellStyle name="20 % – Poudarek3" xfId="41"/>
    <cellStyle name="20 % – Poudarek3 2" xfId="42"/>
    <cellStyle name="20 % – Poudarek3 2 2" xfId="43"/>
    <cellStyle name="20 % – Poudarek3 2 3" xfId="44"/>
    <cellStyle name="20 % – Poudarek3 2 4" xfId="45"/>
    <cellStyle name="20 % – Poudarek3 3" xfId="46"/>
    <cellStyle name="20 % – Poudarek3 3 2" xfId="47"/>
    <cellStyle name="20 % – Poudarek3 3 3" xfId="48"/>
    <cellStyle name="20 % – Poudarek3 3 4" xfId="49"/>
    <cellStyle name="20 % – Poudarek3 4" xfId="50"/>
    <cellStyle name="20 % – Poudarek3 4 2" xfId="51"/>
    <cellStyle name="20 % – Poudarek3 4 3" xfId="52"/>
    <cellStyle name="20 % – Poudarek3 4 4" xfId="53"/>
    <cellStyle name="20 % – Poudarek4" xfId="54"/>
    <cellStyle name="20 % – Poudarek4 2" xfId="55"/>
    <cellStyle name="20 % – Poudarek4 2 2" xfId="56"/>
    <cellStyle name="20 % – Poudarek4 2 3" xfId="57"/>
    <cellStyle name="20 % – Poudarek4 2 4" xfId="58"/>
    <cellStyle name="20 % – Poudarek4 3" xfId="59"/>
    <cellStyle name="20 % – Poudarek4 3 2" xfId="60"/>
    <cellStyle name="20 % – Poudarek4 3 3" xfId="61"/>
    <cellStyle name="20 % – Poudarek4 3 4" xfId="62"/>
    <cellStyle name="20 % – Poudarek4 4" xfId="63"/>
    <cellStyle name="20 % – Poudarek4 4 2" xfId="64"/>
    <cellStyle name="20 % – Poudarek4 4 3" xfId="65"/>
    <cellStyle name="20 % – Poudarek4 4 4" xfId="66"/>
    <cellStyle name="20 % – Poudarek5" xfId="67"/>
    <cellStyle name="20 % – Poudarek5 2" xfId="68"/>
    <cellStyle name="20 % – Poudarek5 2 2" xfId="69"/>
    <cellStyle name="20 % – Poudarek5 2 3" xfId="70"/>
    <cellStyle name="20 % – Poudarek5 2 4" xfId="71"/>
    <cellStyle name="20 % – Poudarek5 3" xfId="72"/>
    <cellStyle name="20 % – Poudarek5 3 2" xfId="73"/>
    <cellStyle name="20 % – Poudarek5 3 3" xfId="74"/>
    <cellStyle name="20 % – Poudarek5 3 4" xfId="75"/>
    <cellStyle name="20 % – Poudarek5 4" xfId="76"/>
    <cellStyle name="20 % – Poudarek5 4 2" xfId="77"/>
    <cellStyle name="20 % – Poudarek5 4 3" xfId="78"/>
    <cellStyle name="20 % – Poudarek5 4 4" xfId="79"/>
    <cellStyle name="20 % – Poudarek6" xfId="80"/>
    <cellStyle name="20 % – Poudarek6 2" xfId="81"/>
    <cellStyle name="20 % – Poudarek6 2 2" xfId="82"/>
    <cellStyle name="20 % – Poudarek6 2 3" xfId="83"/>
    <cellStyle name="20 % – Poudarek6 2 4" xfId="84"/>
    <cellStyle name="20 % – Poudarek6 3" xfId="85"/>
    <cellStyle name="20 % – Poudarek6 3 2" xfId="86"/>
    <cellStyle name="20 % – Poudarek6 3 3" xfId="87"/>
    <cellStyle name="20 % – Poudarek6 3 4" xfId="88"/>
    <cellStyle name="20 % – Poudarek6 4" xfId="89"/>
    <cellStyle name="20 % – Poudarek6 4 2" xfId="90"/>
    <cellStyle name="20 % – Poudarek6 4 3" xfId="91"/>
    <cellStyle name="20 % – Poudarek6 4 4" xfId="92"/>
    <cellStyle name="40 % – Poudarek1" xfId="93"/>
    <cellStyle name="40 % – Poudarek1 2" xfId="94"/>
    <cellStyle name="40 % – Poudarek1 2 2" xfId="95"/>
    <cellStyle name="40 % – Poudarek1 2 3" xfId="96"/>
    <cellStyle name="40 % – Poudarek1 2 4" xfId="97"/>
    <cellStyle name="40 % – Poudarek1 3" xfId="98"/>
    <cellStyle name="40 % – Poudarek1 3 2" xfId="99"/>
    <cellStyle name="40 % – Poudarek1 3 3" xfId="100"/>
    <cellStyle name="40 % – Poudarek1 3 4" xfId="101"/>
    <cellStyle name="40 % – Poudarek1 4" xfId="102"/>
    <cellStyle name="40 % – Poudarek1 4 2" xfId="103"/>
    <cellStyle name="40 % – Poudarek1 4 3" xfId="104"/>
    <cellStyle name="40 % – Poudarek1 4 4" xfId="105"/>
    <cellStyle name="40 % – Poudarek2" xfId="106"/>
    <cellStyle name="40 % – Poudarek2 2" xfId="107"/>
    <cellStyle name="40 % – Poudarek2 2 2" xfId="108"/>
    <cellStyle name="40 % – Poudarek2 2 3" xfId="109"/>
    <cellStyle name="40 % – Poudarek2 2 4" xfId="110"/>
    <cellStyle name="40 % – Poudarek2 3" xfId="111"/>
    <cellStyle name="40 % – Poudarek2 3 2" xfId="112"/>
    <cellStyle name="40 % – Poudarek2 3 3" xfId="113"/>
    <cellStyle name="40 % – Poudarek2 3 4" xfId="114"/>
    <cellStyle name="40 % – Poudarek2 4" xfId="115"/>
    <cellStyle name="40 % – Poudarek2 4 2" xfId="116"/>
    <cellStyle name="40 % – Poudarek2 4 3" xfId="117"/>
    <cellStyle name="40 % – Poudarek2 4 4" xfId="118"/>
    <cellStyle name="40 % – Poudarek3" xfId="119"/>
    <cellStyle name="40 % – Poudarek3 2" xfId="120"/>
    <cellStyle name="40 % – Poudarek3 2 2" xfId="121"/>
    <cellStyle name="40 % – Poudarek3 2 3" xfId="122"/>
    <cellStyle name="40 % – Poudarek3 2 4" xfId="123"/>
    <cellStyle name="40 % – Poudarek3 3" xfId="124"/>
    <cellStyle name="40 % – Poudarek3 3 2" xfId="125"/>
    <cellStyle name="40 % – Poudarek3 3 3" xfId="126"/>
    <cellStyle name="40 % – Poudarek3 3 4" xfId="127"/>
    <cellStyle name="40 % – Poudarek3 4" xfId="128"/>
    <cellStyle name="40 % – Poudarek3 4 2" xfId="129"/>
    <cellStyle name="40 % – Poudarek3 4 3" xfId="130"/>
    <cellStyle name="40 % – Poudarek3 4 4" xfId="131"/>
    <cellStyle name="40 % – Poudarek4" xfId="132"/>
    <cellStyle name="40 % – Poudarek4 2" xfId="133"/>
    <cellStyle name="40 % – Poudarek4 2 2" xfId="134"/>
    <cellStyle name="40 % – Poudarek4 2 3" xfId="135"/>
    <cellStyle name="40 % – Poudarek4 2 4" xfId="136"/>
    <cellStyle name="40 % – Poudarek4 3" xfId="137"/>
    <cellStyle name="40 % – Poudarek4 3 2" xfId="138"/>
    <cellStyle name="40 % – Poudarek4 3 3" xfId="139"/>
    <cellStyle name="40 % – Poudarek4 3 4" xfId="140"/>
    <cellStyle name="40 % – Poudarek4 4" xfId="141"/>
    <cellStyle name="40 % – Poudarek4 4 2" xfId="142"/>
    <cellStyle name="40 % – Poudarek4 4 3" xfId="143"/>
    <cellStyle name="40 % – Poudarek4 4 4" xfId="144"/>
    <cellStyle name="40 % – Poudarek5" xfId="145"/>
    <cellStyle name="40 % – Poudarek5 2" xfId="146"/>
    <cellStyle name="40 % – Poudarek5 2 2" xfId="147"/>
    <cellStyle name="40 % – Poudarek5 2 3" xfId="148"/>
    <cellStyle name="40 % – Poudarek5 2 4" xfId="149"/>
    <cellStyle name="40 % – Poudarek5 3" xfId="150"/>
    <cellStyle name="40 % – Poudarek5 3 2" xfId="151"/>
    <cellStyle name="40 % – Poudarek5 3 3" xfId="152"/>
    <cellStyle name="40 % – Poudarek5 3 4" xfId="153"/>
    <cellStyle name="40 % – Poudarek5 4" xfId="154"/>
    <cellStyle name="40 % – Poudarek5 4 2" xfId="155"/>
    <cellStyle name="40 % – Poudarek5 4 3" xfId="156"/>
    <cellStyle name="40 % – Poudarek5 4 4" xfId="157"/>
    <cellStyle name="40 % – Poudarek6" xfId="158"/>
    <cellStyle name="40 % – Poudarek6 2" xfId="159"/>
    <cellStyle name="40 % – Poudarek6 2 2" xfId="160"/>
    <cellStyle name="40 % – Poudarek6 2 3" xfId="161"/>
    <cellStyle name="40 % – Poudarek6 2 4" xfId="162"/>
    <cellStyle name="40 % – Poudarek6 3" xfId="163"/>
    <cellStyle name="40 % – Poudarek6 3 2" xfId="164"/>
    <cellStyle name="40 % – Poudarek6 3 3" xfId="165"/>
    <cellStyle name="40 % – Poudarek6 3 4" xfId="166"/>
    <cellStyle name="40 % – Poudarek6 4" xfId="167"/>
    <cellStyle name="40 % – Poudarek6 4 2" xfId="168"/>
    <cellStyle name="40 % – Poudarek6 4 3" xfId="169"/>
    <cellStyle name="40 % – Poudarek6 4 4" xfId="170"/>
    <cellStyle name="60 % – Poudarek1" xfId="171"/>
    <cellStyle name="60 % – Poudarek1 2" xfId="172"/>
    <cellStyle name="60 % – Poudarek1 2 2" xfId="173"/>
    <cellStyle name="60 % – Poudarek1 2 3" xfId="174"/>
    <cellStyle name="60 % – Poudarek1 2 4" xfId="175"/>
    <cellStyle name="60 % – Poudarek1 3" xfId="176"/>
    <cellStyle name="60 % – Poudarek1 3 2" xfId="177"/>
    <cellStyle name="60 % – Poudarek1 3 3" xfId="178"/>
    <cellStyle name="60 % – Poudarek1 3 4" xfId="179"/>
    <cellStyle name="60 % – Poudarek1 4" xfId="180"/>
    <cellStyle name="60 % – Poudarek1 4 2" xfId="181"/>
    <cellStyle name="60 % – Poudarek1 4 3" xfId="182"/>
    <cellStyle name="60 % – Poudarek1 4 4" xfId="183"/>
    <cellStyle name="60 % – Poudarek2" xfId="184"/>
    <cellStyle name="60 % – Poudarek2 2" xfId="185"/>
    <cellStyle name="60 % – Poudarek2 2 2" xfId="186"/>
    <cellStyle name="60 % – Poudarek2 2 3" xfId="187"/>
    <cellStyle name="60 % – Poudarek2 2 4" xfId="188"/>
    <cellStyle name="60 % – Poudarek2 3" xfId="189"/>
    <cellStyle name="60 % – Poudarek2 3 2" xfId="190"/>
    <cellStyle name="60 % – Poudarek2 3 3" xfId="191"/>
    <cellStyle name="60 % – Poudarek2 3 4" xfId="192"/>
    <cellStyle name="60 % – Poudarek2 4" xfId="193"/>
    <cellStyle name="60 % – Poudarek2 4 2" xfId="194"/>
    <cellStyle name="60 % – Poudarek2 4 3" xfId="195"/>
    <cellStyle name="60 % – Poudarek2 4 4" xfId="196"/>
    <cellStyle name="60 % – Poudarek3" xfId="197"/>
    <cellStyle name="60 % – Poudarek3 2" xfId="198"/>
    <cellStyle name="60 % – Poudarek3 2 2" xfId="199"/>
    <cellStyle name="60 % – Poudarek3 2 3" xfId="200"/>
    <cellStyle name="60 % – Poudarek3 2 4" xfId="201"/>
    <cellStyle name="60 % – Poudarek3 3" xfId="202"/>
    <cellStyle name="60 % – Poudarek3 3 2" xfId="203"/>
    <cellStyle name="60 % – Poudarek3 3 3" xfId="204"/>
    <cellStyle name="60 % – Poudarek3 3 4" xfId="205"/>
    <cellStyle name="60 % – Poudarek3 4" xfId="206"/>
    <cellStyle name="60 % – Poudarek3 4 2" xfId="207"/>
    <cellStyle name="60 % – Poudarek3 4 3" xfId="208"/>
    <cellStyle name="60 % – Poudarek3 4 4" xfId="209"/>
    <cellStyle name="60 % – Poudarek4" xfId="210"/>
    <cellStyle name="60 % – Poudarek4 2" xfId="211"/>
    <cellStyle name="60 % – Poudarek4 2 2" xfId="212"/>
    <cellStyle name="60 % – Poudarek4 2 3" xfId="213"/>
    <cellStyle name="60 % – Poudarek4 2 4" xfId="214"/>
    <cellStyle name="60 % – Poudarek4 3" xfId="215"/>
    <cellStyle name="60 % – Poudarek4 3 2" xfId="216"/>
    <cellStyle name="60 % – Poudarek4 3 3" xfId="217"/>
    <cellStyle name="60 % – Poudarek4 3 4" xfId="218"/>
    <cellStyle name="60 % – Poudarek4 4" xfId="219"/>
    <cellStyle name="60 % – Poudarek4 4 2" xfId="220"/>
    <cellStyle name="60 % – Poudarek4 4 3" xfId="221"/>
    <cellStyle name="60 % – Poudarek4 4 4" xfId="222"/>
    <cellStyle name="60 % – Poudarek5" xfId="223"/>
    <cellStyle name="60 % – Poudarek5 2" xfId="224"/>
    <cellStyle name="60 % – Poudarek5 2 2" xfId="225"/>
    <cellStyle name="60 % – Poudarek5 2 3" xfId="226"/>
    <cellStyle name="60 % – Poudarek5 2 4" xfId="227"/>
    <cellStyle name="60 % – Poudarek5 3" xfId="228"/>
    <cellStyle name="60 % – Poudarek5 3 2" xfId="229"/>
    <cellStyle name="60 % – Poudarek5 3 3" xfId="230"/>
    <cellStyle name="60 % – Poudarek5 3 4" xfId="231"/>
    <cellStyle name="60 % – Poudarek5 4" xfId="232"/>
    <cellStyle name="60 % – Poudarek5 4 2" xfId="233"/>
    <cellStyle name="60 % – Poudarek5 4 3" xfId="234"/>
    <cellStyle name="60 % – Poudarek5 4 4" xfId="235"/>
    <cellStyle name="60 % – Poudarek6" xfId="236"/>
    <cellStyle name="60 % – Poudarek6 2" xfId="237"/>
    <cellStyle name="60 % – Poudarek6 2 2" xfId="238"/>
    <cellStyle name="60 % – Poudarek6 2 3" xfId="239"/>
    <cellStyle name="60 % – Poudarek6 2 4" xfId="240"/>
    <cellStyle name="60 % – Poudarek6 3" xfId="241"/>
    <cellStyle name="60 % – Poudarek6 3 2" xfId="242"/>
    <cellStyle name="60 % – Poudarek6 3 3" xfId="243"/>
    <cellStyle name="60 % – Poudarek6 3 4" xfId="244"/>
    <cellStyle name="60 % – Poudarek6 4" xfId="245"/>
    <cellStyle name="60 % – Poudarek6 4 2" xfId="246"/>
    <cellStyle name="60 % – Poudarek6 4 3" xfId="247"/>
    <cellStyle name="60 % – Poudarek6 4 4" xfId="248"/>
    <cellStyle name="Comma_Sheet1 2" xfId="249"/>
    <cellStyle name="Comma0" xfId="250"/>
    <cellStyle name="Currency [0]_B_QT" xfId="251"/>
    <cellStyle name="Currency_B_QT" xfId="252"/>
    <cellStyle name="Currency0" xfId="253"/>
    <cellStyle name="Date" xfId="254"/>
    <cellStyle name="Desno" xfId="255"/>
    <cellStyle name="Dobro" xfId="256"/>
    <cellStyle name="Dobro 2" xfId="257"/>
    <cellStyle name="Dobro 2 2" xfId="258"/>
    <cellStyle name="Dobro 2 3" xfId="259"/>
    <cellStyle name="Dobro 2 4" xfId="260"/>
    <cellStyle name="Dobro 3" xfId="261"/>
    <cellStyle name="Dobro 3 2" xfId="262"/>
    <cellStyle name="Dobro 3 3" xfId="263"/>
    <cellStyle name="Dobro 3 4" xfId="264"/>
    <cellStyle name="Dobro 4" xfId="265"/>
    <cellStyle name="Dobro 4 2" xfId="266"/>
    <cellStyle name="Dobro 4 3" xfId="267"/>
    <cellStyle name="Dobro 4 4" xfId="268"/>
    <cellStyle name="Fixed" xfId="269"/>
    <cellStyle name="Heading 1" xfId="270"/>
    <cellStyle name="Heading 2" xfId="271"/>
    <cellStyle name="Hyperlink" xfId="272"/>
    <cellStyle name="Izhod" xfId="273"/>
    <cellStyle name="Izhod 2" xfId="274"/>
    <cellStyle name="Izhod 2 2" xfId="275"/>
    <cellStyle name="Izhod 2 3" xfId="276"/>
    <cellStyle name="Izhod 2 4" xfId="277"/>
    <cellStyle name="Izhod 3" xfId="278"/>
    <cellStyle name="Izhod 3 2" xfId="279"/>
    <cellStyle name="Izhod 3 3" xfId="280"/>
    <cellStyle name="Izhod 3 4" xfId="281"/>
    <cellStyle name="Izhod 4" xfId="282"/>
    <cellStyle name="Izhod 4 2" xfId="283"/>
    <cellStyle name="Izhod 4 3" xfId="284"/>
    <cellStyle name="Izhod 4 4" xfId="285"/>
    <cellStyle name="Izračuni" xfId="286"/>
    <cellStyle name="Krepko" xfId="287"/>
    <cellStyle name="Naslov" xfId="288"/>
    <cellStyle name="Naslov 1" xfId="289"/>
    <cellStyle name="Naslov 1 1" xfId="290"/>
    <cellStyle name="Naslov 1 2" xfId="291"/>
    <cellStyle name="Naslov 1 2 2" xfId="292"/>
    <cellStyle name="Naslov 1 2 3" xfId="293"/>
    <cellStyle name="Naslov 1 2 4" xfId="294"/>
    <cellStyle name="Naslov 1 3" xfId="295"/>
    <cellStyle name="Naslov 1 3 2" xfId="296"/>
    <cellStyle name="Naslov 1 3 3" xfId="297"/>
    <cellStyle name="Naslov 1 3 4" xfId="298"/>
    <cellStyle name="Naslov 1 4" xfId="299"/>
    <cellStyle name="Naslov 1 4 2" xfId="300"/>
    <cellStyle name="Naslov 1 4 3" xfId="301"/>
    <cellStyle name="Naslov 1 4 4" xfId="302"/>
    <cellStyle name="Naslov 2" xfId="303"/>
    <cellStyle name="Naslov 2 2" xfId="304"/>
    <cellStyle name="Naslov 2 2 2" xfId="305"/>
    <cellStyle name="Naslov 2 2 3" xfId="306"/>
    <cellStyle name="Naslov 2 2 4" xfId="307"/>
    <cellStyle name="Naslov 2 3" xfId="308"/>
    <cellStyle name="Naslov 2 3 2" xfId="309"/>
    <cellStyle name="Naslov 2 3 3" xfId="310"/>
    <cellStyle name="Naslov 2 3 4" xfId="311"/>
    <cellStyle name="Naslov 2 4" xfId="312"/>
    <cellStyle name="Naslov 2 4 2" xfId="313"/>
    <cellStyle name="Naslov 2 4 3" xfId="314"/>
    <cellStyle name="Naslov 2 4 4" xfId="315"/>
    <cellStyle name="Naslov 3" xfId="316"/>
    <cellStyle name="Naslov 3 2" xfId="317"/>
    <cellStyle name="Naslov 3 2 2" xfId="318"/>
    <cellStyle name="Naslov 3 2 3" xfId="319"/>
    <cellStyle name="Naslov 3 2 4" xfId="320"/>
    <cellStyle name="Naslov 3 3" xfId="321"/>
    <cellStyle name="Naslov 3 3 2" xfId="322"/>
    <cellStyle name="Naslov 3 3 3" xfId="323"/>
    <cellStyle name="Naslov 3 3 4" xfId="324"/>
    <cellStyle name="Naslov 3 4" xfId="325"/>
    <cellStyle name="Naslov 3 4 2" xfId="326"/>
    <cellStyle name="Naslov 3 4 3" xfId="327"/>
    <cellStyle name="Naslov 3 4 4" xfId="328"/>
    <cellStyle name="Naslov 4" xfId="329"/>
    <cellStyle name="Naslov 4 2" xfId="330"/>
    <cellStyle name="Naslov 4 2 2" xfId="331"/>
    <cellStyle name="Naslov 4 2 3" xfId="332"/>
    <cellStyle name="Naslov 4 2 4" xfId="333"/>
    <cellStyle name="Naslov 4 3" xfId="334"/>
    <cellStyle name="Naslov 4 3 2" xfId="335"/>
    <cellStyle name="Naslov 4 3 3" xfId="336"/>
    <cellStyle name="Naslov 4 3 4" xfId="337"/>
    <cellStyle name="Naslov 4 4" xfId="338"/>
    <cellStyle name="Naslov 4 4 2" xfId="339"/>
    <cellStyle name="Naslov 4 4 3" xfId="340"/>
    <cellStyle name="Naslov 4 4 4" xfId="341"/>
    <cellStyle name="Naslov 5" xfId="342"/>
    <cellStyle name="Naslov 6" xfId="343"/>
    <cellStyle name="Navadno 10" xfId="344"/>
    <cellStyle name="Navadno 100" xfId="345"/>
    <cellStyle name="Navadno 102" xfId="346"/>
    <cellStyle name="Navadno 11" xfId="347"/>
    <cellStyle name="Navadno 115" xfId="348"/>
    <cellStyle name="Navadno 116" xfId="349"/>
    <cellStyle name="Navadno 117" xfId="350"/>
    <cellStyle name="Navadno 118" xfId="351"/>
    <cellStyle name="Navadno 119" xfId="352"/>
    <cellStyle name="Navadno 121" xfId="353"/>
    <cellStyle name="Navadno 18" xfId="354"/>
    <cellStyle name="Navadno 19" xfId="355"/>
    <cellStyle name="Navadno 2" xfId="356"/>
    <cellStyle name="Navadno 2 2" xfId="357"/>
    <cellStyle name="Navadno 2 2 2" xfId="358"/>
    <cellStyle name="Navadno 2 2 2 2" xfId="359"/>
    <cellStyle name="Navadno 2 2 2 3" xfId="360"/>
    <cellStyle name="Navadno 2 2 3" xfId="361"/>
    <cellStyle name="Navadno 2 2 3 2" xfId="362"/>
    <cellStyle name="Navadno 2 2 4" xfId="363"/>
    <cellStyle name="Navadno 2 3" xfId="364"/>
    <cellStyle name="Navadno 2 3 2" xfId="365"/>
    <cellStyle name="Navadno 2 3 3" xfId="366"/>
    <cellStyle name="Navadno 2 4" xfId="367"/>
    <cellStyle name="Navadno 2 5" xfId="368"/>
    <cellStyle name="Navadno 2 6" xfId="369"/>
    <cellStyle name="Navadno 2_Sum" xfId="370"/>
    <cellStyle name="Navadno 25" xfId="371"/>
    <cellStyle name="Navadno 26" xfId="372"/>
    <cellStyle name="Navadno 3" xfId="373"/>
    <cellStyle name="Navadno 3 2" xfId="374"/>
    <cellStyle name="Navadno 3 2 2" xfId="375"/>
    <cellStyle name="Navadno 3 3" xfId="376"/>
    <cellStyle name="Navadno 3 4" xfId="377"/>
    <cellStyle name="Navadno 3_Sum" xfId="378"/>
    <cellStyle name="Navadno 30" xfId="379"/>
    <cellStyle name="Navadno 31" xfId="380"/>
    <cellStyle name="Navadno 32" xfId="381"/>
    <cellStyle name="Navadno 35" xfId="382"/>
    <cellStyle name="Navadno 36" xfId="383"/>
    <cellStyle name="Navadno 38" xfId="384"/>
    <cellStyle name="Navadno 39" xfId="385"/>
    <cellStyle name="Navadno 4" xfId="386"/>
    <cellStyle name="Navadno 4 2" xfId="387"/>
    <cellStyle name="Navadno 4 3" xfId="388"/>
    <cellStyle name="Navadno 40" xfId="389"/>
    <cellStyle name="Navadno 42" xfId="390"/>
    <cellStyle name="Navadno 44" xfId="391"/>
    <cellStyle name="Navadno 45" xfId="392"/>
    <cellStyle name="Navadno 46" xfId="393"/>
    <cellStyle name="Navadno 47" xfId="394"/>
    <cellStyle name="Navadno 49" xfId="395"/>
    <cellStyle name="Navadno 5" xfId="396"/>
    <cellStyle name="Navadno 5 2" xfId="397"/>
    <cellStyle name="Navadno 5 2 2" xfId="398"/>
    <cellStyle name="Navadno 5 2 3" xfId="399"/>
    <cellStyle name="Navadno 5 3" xfId="400"/>
    <cellStyle name="Navadno 50" xfId="401"/>
    <cellStyle name="Navadno 52" xfId="402"/>
    <cellStyle name="Navadno 53" xfId="403"/>
    <cellStyle name="Navadno 54" xfId="404"/>
    <cellStyle name="Navadno 55" xfId="405"/>
    <cellStyle name="Navadno 56" xfId="406"/>
    <cellStyle name="Navadno 58" xfId="407"/>
    <cellStyle name="Navadno 59" xfId="408"/>
    <cellStyle name="Navadno 6" xfId="409"/>
    <cellStyle name="Navadno 6 2" xfId="410"/>
    <cellStyle name="Navadno 6 3" xfId="411"/>
    <cellStyle name="Navadno 6 4" xfId="412"/>
    <cellStyle name="Navadno 60" xfId="413"/>
    <cellStyle name="Navadno 61" xfId="414"/>
    <cellStyle name="Navadno 62" xfId="415"/>
    <cellStyle name="Navadno 63" xfId="416"/>
    <cellStyle name="Navadno 64" xfId="417"/>
    <cellStyle name="Navadno 65" xfId="418"/>
    <cellStyle name="Navadno 66" xfId="419"/>
    <cellStyle name="Navadno 67" xfId="420"/>
    <cellStyle name="Navadno 68" xfId="421"/>
    <cellStyle name="Navadno 69" xfId="422"/>
    <cellStyle name="Navadno 7" xfId="423"/>
    <cellStyle name="Navadno 70" xfId="424"/>
    <cellStyle name="Navadno 71" xfId="425"/>
    <cellStyle name="Navadno 72" xfId="426"/>
    <cellStyle name="Navadno 73" xfId="427"/>
    <cellStyle name="Navadno 74" xfId="428"/>
    <cellStyle name="Navadno 75" xfId="429"/>
    <cellStyle name="Navadno 77" xfId="430"/>
    <cellStyle name="Navadno 77 2" xfId="431"/>
    <cellStyle name="Navadno 78" xfId="432"/>
    <cellStyle name="Navadno 8" xfId="433"/>
    <cellStyle name="Navadno 81" xfId="434"/>
    <cellStyle name="Navadno 9" xfId="435"/>
    <cellStyle name="Navadno 92" xfId="436"/>
    <cellStyle name="Navadno 95" xfId="437"/>
    <cellStyle name="Navadno 98" xfId="438"/>
    <cellStyle name="Nevtralno" xfId="439"/>
    <cellStyle name="Nevtralno 2" xfId="440"/>
    <cellStyle name="Nevtralno 2 2" xfId="441"/>
    <cellStyle name="Nevtralno 2 3" xfId="442"/>
    <cellStyle name="Nevtralno 2 4" xfId="443"/>
    <cellStyle name="Nevtralno 3" xfId="444"/>
    <cellStyle name="Nevtralno 3 2" xfId="445"/>
    <cellStyle name="Nevtralno 3 3" xfId="446"/>
    <cellStyle name="Nevtralno 3 4" xfId="447"/>
    <cellStyle name="Nevtralno 4" xfId="448"/>
    <cellStyle name="Nevtralno 4 2" xfId="449"/>
    <cellStyle name="Nevtralno 4 3" xfId="450"/>
    <cellStyle name="Nevtralno 4 4" xfId="451"/>
    <cellStyle name="Normal 2" xfId="452"/>
    <cellStyle name="Normal 2 2" xfId="453"/>
    <cellStyle name="Normal 3" xfId="454"/>
    <cellStyle name="Normal_99 Popis" xfId="455"/>
    <cellStyle name="Normal-10" xfId="456"/>
    <cellStyle name="Followed Hyperlink" xfId="457"/>
    <cellStyle name="Percent" xfId="458"/>
    <cellStyle name="Opomba" xfId="459"/>
    <cellStyle name="Opomba 2" xfId="460"/>
    <cellStyle name="Opomba 2 2" xfId="461"/>
    <cellStyle name="Opomba 2 3" xfId="462"/>
    <cellStyle name="Opomba 2 4" xfId="463"/>
    <cellStyle name="Opomba 3" xfId="464"/>
    <cellStyle name="Opomba 3 2" xfId="465"/>
    <cellStyle name="Opomba 3 3" xfId="466"/>
    <cellStyle name="Opomba 3 4" xfId="467"/>
    <cellStyle name="Opomba 4" xfId="468"/>
    <cellStyle name="Opomba 4 2" xfId="469"/>
    <cellStyle name="Opomba 4 3" xfId="470"/>
    <cellStyle name="Opomba 4 4" xfId="471"/>
    <cellStyle name="Opozorilo" xfId="472"/>
    <cellStyle name="Opozorilo 2" xfId="473"/>
    <cellStyle name="Opozorilo 2 2" xfId="474"/>
    <cellStyle name="Opozorilo 2 3" xfId="475"/>
    <cellStyle name="Opozorilo 2 4" xfId="476"/>
    <cellStyle name="Opozorilo 3" xfId="477"/>
    <cellStyle name="Opozorilo 3 2" xfId="478"/>
    <cellStyle name="Opozorilo 3 3" xfId="479"/>
    <cellStyle name="Opozorilo 3 4" xfId="480"/>
    <cellStyle name="Opozorilo 4" xfId="481"/>
    <cellStyle name="Opozorilo 4 2" xfId="482"/>
    <cellStyle name="Opozorilo 4 3" xfId="483"/>
    <cellStyle name="Opozorilo 4 4" xfId="484"/>
    <cellStyle name="Percent_CEV1" xfId="485"/>
    <cellStyle name="Pojasnjevalno besedilo" xfId="486"/>
    <cellStyle name="Pojasnjevalno besedilo 2" xfId="487"/>
    <cellStyle name="Pojasnjevalno besedilo 2 2" xfId="488"/>
    <cellStyle name="Pojasnjevalno besedilo 2 3" xfId="489"/>
    <cellStyle name="Pojasnjevalno besedilo 2 4" xfId="490"/>
    <cellStyle name="Pojasnjevalno besedilo 3" xfId="491"/>
    <cellStyle name="Pojasnjevalno besedilo 3 2" xfId="492"/>
    <cellStyle name="Pojasnjevalno besedilo 3 3" xfId="493"/>
    <cellStyle name="Pojasnjevalno besedilo 3 4" xfId="494"/>
    <cellStyle name="Pojasnjevalno besedilo 4" xfId="495"/>
    <cellStyle name="Pojasnjevalno besedilo 4 2" xfId="496"/>
    <cellStyle name="Pojasnjevalno besedilo 4 3" xfId="497"/>
    <cellStyle name="Pojasnjevalno besedilo 4 4" xfId="498"/>
    <cellStyle name="Poudarek1" xfId="499"/>
    <cellStyle name="Poudarek1 2" xfId="500"/>
    <cellStyle name="Poudarek1 2 2" xfId="501"/>
    <cellStyle name="Poudarek1 2 3" xfId="502"/>
    <cellStyle name="Poudarek1 2 4" xfId="503"/>
    <cellStyle name="Poudarek1 3" xfId="504"/>
    <cellStyle name="Poudarek1 3 2" xfId="505"/>
    <cellStyle name="Poudarek1 3 3" xfId="506"/>
    <cellStyle name="Poudarek1 3 4" xfId="507"/>
    <cellStyle name="Poudarek1 4" xfId="508"/>
    <cellStyle name="Poudarek1 4 2" xfId="509"/>
    <cellStyle name="Poudarek1 4 3" xfId="510"/>
    <cellStyle name="Poudarek1 4 4" xfId="511"/>
    <cellStyle name="Poudarek2" xfId="512"/>
    <cellStyle name="Poudarek2 2" xfId="513"/>
    <cellStyle name="Poudarek2 2 2" xfId="514"/>
    <cellStyle name="Poudarek2 2 3" xfId="515"/>
    <cellStyle name="Poudarek2 2 4" xfId="516"/>
    <cellStyle name="Poudarek2 3" xfId="517"/>
    <cellStyle name="Poudarek2 3 2" xfId="518"/>
    <cellStyle name="Poudarek2 3 3" xfId="519"/>
    <cellStyle name="Poudarek2 3 4" xfId="520"/>
    <cellStyle name="Poudarek2 4" xfId="521"/>
    <cellStyle name="Poudarek2 4 2" xfId="522"/>
    <cellStyle name="Poudarek2 4 3" xfId="523"/>
    <cellStyle name="Poudarek2 4 4" xfId="524"/>
    <cellStyle name="Poudarek3" xfId="525"/>
    <cellStyle name="Poudarek3 2" xfId="526"/>
    <cellStyle name="Poudarek3 2 2" xfId="527"/>
    <cellStyle name="Poudarek3 2 3" xfId="528"/>
    <cellStyle name="Poudarek3 2 4" xfId="529"/>
    <cellStyle name="Poudarek3 3" xfId="530"/>
    <cellStyle name="Poudarek3 3 2" xfId="531"/>
    <cellStyle name="Poudarek3 3 3" xfId="532"/>
    <cellStyle name="Poudarek3 3 4" xfId="533"/>
    <cellStyle name="Poudarek3 4" xfId="534"/>
    <cellStyle name="Poudarek3 4 2" xfId="535"/>
    <cellStyle name="Poudarek3 4 3" xfId="536"/>
    <cellStyle name="Poudarek3 4 4" xfId="537"/>
    <cellStyle name="Poudarek4" xfId="538"/>
    <cellStyle name="Poudarek4 2" xfId="539"/>
    <cellStyle name="Poudarek4 2 2" xfId="540"/>
    <cellStyle name="Poudarek4 2 3" xfId="541"/>
    <cellStyle name="Poudarek4 2 4" xfId="542"/>
    <cellStyle name="Poudarek4 3" xfId="543"/>
    <cellStyle name="Poudarek4 3 2" xfId="544"/>
    <cellStyle name="Poudarek4 3 3" xfId="545"/>
    <cellStyle name="Poudarek4 3 4" xfId="546"/>
    <cellStyle name="Poudarek4 4" xfId="547"/>
    <cellStyle name="Poudarek4 4 2" xfId="548"/>
    <cellStyle name="Poudarek4 4 3" xfId="549"/>
    <cellStyle name="Poudarek4 4 4" xfId="550"/>
    <cellStyle name="Poudarek5" xfId="551"/>
    <cellStyle name="Poudarek5 2" xfId="552"/>
    <cellStyle name="Poudarek5 2 2" xfId="553"/>
    <cellStyle name="Poudarek5 2 3" xfId="554"/>
    <cellStyle name="Poudarek5 2 4" xfId="555"/>
    <cellStyle name="Poudarek5 3" xfId="556"/>
    <cellStyle name="Poudarek5 3 2" xfId="557"/>
    <cellStyle name="Poudarek5 3 3" xfId="558"/>
    <cellStyle name="Poudarek5 3 4" xfId="559"/>
    <cellStyle name="Poudarek5 4" xfId="560"/>
    <cellStyle name="Poudarek5 4 2" xfId="561"/>
    <cellStyle name="Poudarek5 4 3" xfId="562"/>
    <cellStyle name="Poudarek5 4 4" xfId="563"/>
    <cellStyle name="Poudarek6" xfId="564"/>
    <cellStyle name="Poudarek6 2" xfId="565"/>
    <cellStyle name="Poudarek6 2 2" xfId="566"/>
    <cellStyle name="Poudarek6 2 3" xfId="567"/>
    <cellStyle name="Poudarek6 2 4" xfId="568"/>
    <cellStyle name="Poudarek6 3" xfId="569"/>
    <cellStyle name="Poudarek6 3 2" xfId="570"/>
    <cellStyle name="Poudarek6 3 3" xfId="571"/>
    <cellStyle name="Poudarek6 3 4" xfId="572"/>
    <cellStyle name="Poudarek6 4" xfId="573"/>
    <cellStyle name="Poudarek6 4 2" xfId="574"/>
    <cellStyle name="Poudarek6 4 3" xfId="575"/>
    <cellStyle name="Poudarek6 4 4" xfId="576"/>
    <cellStyle name="Povezana celica" xfId="577"/>
    <cellStyle name="Povezana celica 2" xfId="578"/>
    <cellStyle name="Povezana celica 2 2" xfId="579"/>
    <cellStyle name="Povezana celica 2 3" xfId="580"/>
    <cellStyle name="Povezana celica 2 4" xfId="581"/>
    <cellStyle name="Povezana celica 3" xfId="582"/>
    <cellStyle name="Povezana celica 3 2" xfId="583"/>
    <cellStyle name="Povezana celica 3 3" xfId="584"/>
    <cellStyle name="Povezana celica 3 4" xfId="585"/>
    <cellStyle name="Povezana celica 4" xfId="586"/>
    <cellStyle name="Povezana celica 4 2" xfId="587"/>
    <cellStyle name="Povezana celica 4 3" xfId="588"/>
    <cellStyle name="Povezana celica 4 4" xfId="589"/>
    <cellStyle name="Preveri celico" xfId="590"/>
    <cellStyle name="Preveri celico 2" xfId="591"/>
    <cellStyle name="Preveri celico 2 2" xfId="592"/>
    <cellStyle name="Preveri celico 2 3" xfId="593"/>
    <cellStyle name="Preveri celico 2 4" xfId="594"/>
    <cellStyle name="Preveri celico 3" xfId="595"/>
    <cellStyle name="Preveri celico 3 2" xfId="596"/>
    <cellStyle name="Preveri celico 3 3" xfId="597"/>
    <cellStyle name="Preveri celico 3 4" xfId="598"/>
    <cellStyle name="Preveri celico 4" xfId="599"/>
    <cellStyle name="Preveri celico 4 2" xfId="600"/>
    <cellStyle name="Preveri celico 4 3" xfId="601"/>
    <cellStyle name="Preveri celico 4 4" xfId="602"/>
    <cellStyle name="Projekt" xfId="603"/>
    <cellStyle name="Računanje" xfId="604"/>
    <cellStyle name="Računanje 2" xfId="605"/>
    <cellStyle name="Računanje 2 2" xfId="606"/>
    <cellStyle name="Računanje 2 3" xfId="607"/>
    <cellStyle name="Računanje 2 4" xfId="608"/>
    <cellStyle name="Računanje 3" xfId="609"/>
    <cellStyle name="Računanje 3 2" xfId="610"/>
    <cellStyle name="Računanje 3 3" xfId="611"/>
    <cellStyle name="Računanje 3 4" xfId="612"/>
    <cellStyle name="Računanje 4" xfId="613"/>
    <cellStyle name="Računanje 4 2" xfId="614"/>
    <cellStyle name="Računanje 4 3" xfId="615"/>
    <cellStyle name="Računanje 4 4" xfId="616"/>
    <cellStyle name="Slabo" xfId="617"/>
    <cellStyle name="Slabo 2" xfId="618"/>
    <cellStyle name="Slabo 2 2" xfId="619"/>
    <cellStyle name="Slabo 2 3" xfId="620"/>
    <cellStyle name="Slabo 2 4" xfId="621"/>
    <cellStyle name="Slabo 3" xfId="622"/>
    <cellStyle name="Slabo 3 2" xfId="623"/>
    <cellStyle name="Slabo 3 3" xfId="624"/>
    <cellStyle name="Slabo 3 4" xfId="625"/>
    <cellStyle name="Slabo 4" xfId="626"/>
    <cellStyle name="Slabo 4 2" xfId="627"/>
    <cellStyle name="Slabo 4 3" xfId="628"/>
    <cellStyle name="Slabo 4 4" xfId="629"/>
    <cellStyle name="Total" xfId="630"/>
    <cellStyle name="Currency" xfId="631"/>
    <cellStyle name="Currency [0]" xfId="632"/>
    <cellStyle name="Comma" xfId="633"/>
    <cellStyle name="Comma [0]" xfId="634"/>
    <cellStyle name="Vejica 2" xfId="635"/>
    <cellStyle name="Vejica 3" xfId="636"/>
    <cellStyle name="Vejica 3 2" xfId="637"/>
    <cellStyle name="Vejica 3 2 2" xfId="638"/>
    <cellStyle name="Vnos" xfId="639"/>
    <cellStyle name="Vnos 2" xfId="640"/>
    <cellStyle name="Vnos 2 2" xfId="641"/>
    <cellStyle name="Vnos 2 3" xfId="642"/>
    <cellStyle name="Vnos 2 4" xfId="643"/>
    <cellStyle name="Vnos 3" xfId="644"/>
    <cellStyle name="Vnos 3 2" xfId="645"/>
    <cellStyle name="Vnos 3 3" xfId="646"/>
    <cellStyle name="Vnos 3 4" xfId="647"/>
    <cellStyle name="Vnos 4" xfId="648"/>
    <cellStyle name="Vnos 4 2" xfId="649"/>
    <cellStyle name="Vnos 4 3" xfId="650"/>
    <cellStyle name="Vnos 4 4" xfId="651"/>
    <cellStyle name="Vsota" xfId="652"/>
    <cellStyle name="Vsota 2" xfId="653"/>
    <cellStyle name="Vsota 2 2" xfId="654"/>
    <cellStyle name="Vsota 2 3" xfId="655"/>
    <cellStyle name="Vsota 2 4" xfId="656"/>
    <cellStyle name="Vsota 3" xfId="657"/>
    <cellStyle name="Vsota 3 2" xfId="658"/>
    <cellStyle name="Vsota 3 3" xfId="659"/>
    <cellStyle name="Vsota 3 4" xfId="660"/>
    <cellStyle name="Vsota 4" xfId="661"/>
    <cellStyle name="Vsota 4 2" xfId="662"/>
    <cellStyle name="Vsota 4 3" xfId="663"/>
    <cellStyle name="Vsota 4 4" xfId="6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G23"/>
  <sheetViews>
    <sheetView view="pageBreakPreview" zoomScaleSheetLayoutView="100" zoomScalePageLayoutView="0" workbookViewId="0" topLeftCell="A1">
      <selection activeCell="C22" sqref="C22"/>
    </sheetView>
  </sheetViews>
  <sheetFormatPr defaultColWidth="9.140625" defaultRowHeight="15"/>
  <cols>
    <col min="1" max="1" width="5.7109375" style="0" customWidth="1"/>
    <col min="2" max="2" width="12.00390625" style="0" customWidth="1"/>
    <col min="3" max="3" width="57.7109375" style="0" customWidth="1"/>
    <col min="4" max="4" width="3.00390625" style="0" customWidth="1"/>
    <col min="5" max="5" width="25.28125" style="0" customWidth="1"/>
    <col min="6" max="6" width="4.28125" style="0" customWidth="1"/>
    <col min="7" max="7" width="14.28125" style="0" customWidth="1"/>
  </cols>
  <sheetData>
    <row r="3" spans="2:7" ht="15.75">
      <c r="B3" s="1" t="s">
        <v>0</v>
      </c>
      <c r="C3" s="77" t="s">
        <v>1</v>
      </c>
      <c r="D3" s="3"/>
      <c r="E3" s="3"/>
      <c r="F3" s="3"/>
      <c r="G3" s="3"/>
    </row>
    <row r="4" spans="2:7" ht="15.75">
      <c r="B4" s="1"/>
      <c r="C4" s="77" t="s">
        <v>95</v>
      </c>
      <c r="D4" s="3"/>
      <c r="E4" s="3"/>
      <c r="F4" s="3"/>
      <c r="G4" s="3"/>
    </row>
    <row r="5" spans="2:7" ht="23.25">
      <c r="B5" s="1"/>
      <c r="C5" s="2"/>
      <c r="D5" s="3"/>
      <c r="E5" s="3"/>
      <c r="F5" s="3"/>
      <c r="G5" s="3"/>
    </row>
    <row r="6" spans="2:7" ht="26.25">
      <c r="B6" s="1"/>
      <c r="C6" s="4"/>
      <c r="D6" s="3"/>
      <c r="E6" s="3"/>
      <c r="F6" s="3"/>
      <c r="G6" s="3"/>
    </row>
    <row r="7" spans="2:7" ht="15.75">
      <c r="B7" s="1" t="s">
        <v>2</v>
      </c>
      <c r="C7" s="77" t="s">
        <v>3</v>
      </c>
      <c r="D7" s="3"/>
      <c r="E7" s="3"/>
      <c r="F7" s="3"/>
      <c r="G7" s="3"/>
    </row>
    <row r="8" spans="2:7" ht="18">
      <c r="B8" s="5" t="s">
        <v>4</v>
      </c>
      <c r="C8" s="6"/>
      <c r="D8" s="3"/>
      <c r="E8" s="3"/>
      <c r="F8" s="3"/>
      <c r="G8" s="3"/>
    </row>
    <row r="9" spans="2:7" ht="18">
      <c r="B9" s="5"/>
      <c r="C9" s="6"/>
      <c r="D9" s="3"/>
      <c r="E9" s="3"/>
      <c r="F9" s="3"/>
      <c r="G9" s="3"/>
    </row>
    <row r="10" spans="2:7" ht="18">
      <c r="B10" s="5" t="s">
        <v>4</v>
      </c>
      <c r="C10" s="6"/>
      <c r="D10" s="3"/>
      <c r="E10" s="3"/>
      <c r="F10" s="3"/>
      <c r="G10" s="3"/>
    </row>
    <row r="11" spans="2:7" ht="18">
      <c r="B11" s="5"/>
      <c r="C11" s="6"/>
      <c r="D11" s="3"/>
      <c r="E11" s="3"/>
      <c r="F11" s="3"/>
      <c r="G11" s="3"/>
    </row>
    <row r="12" spans="2:7" ht="18">
      <c r="B12" s="5"/>
      <c r="C12" s="6"/>
      <c r="D12" s="3"/>
      <c r="E12" s="3"/>
      <c r="F12" s="3"/>
      <c r="G12" s="3"/>
    </row>
    <row r="13" spans="2:7" ht="18">
      <c r="B13" s="5"/>
      <c r="C13" s="6"/>
      <c r="D13" s="3"/>
      <c r="E13" s="3"/>
      <c r="F13" s="3"/>
      <c r="G13" s="3"/>
    </row>
    <row r="14" spans="3:7" ht="15.75">
      <c r="C14" s="15" t="s">
        <v>5</v>
      </c>
      <c r="D14" s="3"/>
      <c r="E14" s="3"/>
      <c r="F14" s="3"/>
      <c r="G14" s="3"/>
    </row>
    <row r="15" spans="2:7" ht="26.25">
      <c r="B15" s="4"/>
      <c r="C15" s="6"/>
      <c r="D15" s="3"/>
      <c r="E15" s="3"/>
      <c r="F15" s="3"/>
      <c r="G15" s="3"/>
    </row>
    <row r="16" ht="15.75">
      <c r="E16" s="7"/>
    </row>
    <row r="17" spans="2:7" ht="15.75">
      <c r="B17" s="8">
        <v>1</v>
      </c>
      <c r="C17" s="9" t="s">
        <v>72</v>
      </c>
      <c r="D17" s="10"/>
      <c r="E17" s="11">
        <f>'GRADB.DELA'!G8</f>
        <v>0</v>
      </c>
      <c r="F17" s="3"/>
      <c r="G17" s="3"/>
    </row>
    <row r="18" spans="2:7" ht="15.75">
      <c r="B18" s="3"/>
      <c r="C18" s="13"/>
      <c r="E18" s="16"/>
      <c r="F18" s="3"/>
      <c r="G18" s="12"/>
    </row>
    <row r="19" spans="2:7" ht="15.75">
      <c r="B19" s="8"/>
      <c r="C19" s="9" t="s">
        <v>6</v>
      </c>
      <c r="D19" s="78"/>
      <c r="E19" s="11">
        <f>SUM(E17:E17)</f>
        <v>0</v>
      </c>
      <c r="F19" s="3"/>
      <c r="G19" s="12"/>
    </row>
    <row r="20" spans="2:7" ht="15.75">
      <c r="B20" s="3"/>
      <c r="C20" s="79"/>
      <c r="D20" s="17"/>
      <c r="E20" s="80"/>
      <c r="F20" s="3"/>
      <c r="G20" s="12"/>
    </row>
    <row r="21" spans="2:7" ht="15.75">
      <c r="B21" s="8"/>
      <c r="C21" s="9" t="s">
        <v>96</v>
      </c>
      <c r="D21" s="78"/>
      <c r="E21" s="11">
        <f>E19*0.22</f>
        <v>0</v>
      </c>
      <c r="F21" s="3"/>
      <c r="G21" s="12"/>
    </row>
    <row r="22" spans="2:7" ht="15.75">
      <c r="B22" s="3"/>
      <c r="C22" s="13"/>
      <c r="D22" s="81"/>
      <c r="E22" s="80"/>
      <c r="F22" s="3"/>
      <c r="G22" s="12"/>
    </row>
    <row r="23" spans="2:7" ht="15.75">
      <c r="B23" s="8"/>
      <c r="C23" s="9" t="s">
        <v>7</v>
      </c>
      <c r="D23" s="78"/>
      <c r="E23" s="11">
        <f>E19+E21</f>
        <v>0</v>
      </c>
      <c r="F23" s="3"/>
      <c r="G23" s="12"/>
    </row>
  </sheetData>
  <sheetProtection selectLockedCells="1" selectUnlockedCells="1"/>
  <printOptions/>
  <pageMargins left="0.7" right="0.7" top="0.875" bottom="0.75" header="0.3" footer="0.5118055555555555"/>
  <pageSetup horizontalDpi="300" verticalDpi="300" orientation="portrait" paperSize="9" scale="80" r:id="rId1"/>
  <headerFooter alignWithMargins="0">
    <oddHeader xml:space="preserve">&amp;L&amp;"Arial,Navadno"ARHIKON d.o.o. , Tovarniška cesta 2a, 
5270 AJDOVŠČINA, TEL. 05 36 64 200,
 e-mail : arhikon@siol.net&amp;R&amp;"Arial,Navadno"OŠ DANILO LOKAR V AJDOVŠČINI
1. FAZA proj.št.0568/11
2. FAZA proj.št.0571/11
&amp;"-,Navadno" </oddHeader>
  </headerFooter>
</worksheet>
</file>

<file path=xl/worksheets/sheet2.xml><?xml version="1.0" encoding="utf-8"?>
<worksheet xmlns="http://schemas.openxmlformats.org/spreadsheetml/2006/main" xmlns:r="http://schemas.openxmlformats.org/officeDocument/2006/relationships">
  <dimension ref="A1:I142"/>
  <sheetViews>
    <sheetView tabSelected="1" view="pageBreakPreview" zoomScaleSheetLayoutView="100" zoomScalePageLayoutView="0" workbookViewId="0" topLeftCell="A1">
      <selection activeCell="D51" sqref="D51"/>
    </sheetView>
  </sheetViews>
  <sheetFormatPr defaultColWidth="9.140625" defaultRowHeight="15"/>
  <cols>
    <col min="1" max="1" width="8.8515625" style="18" customWidth="1"/>
    <col min="2" max="2" width="46.28125" style="19" customWidth="1"/>
    <col min="3" max="3" width="5.8515625" style="90" customWidth="1"/>
    <col min="4" max="4" width="12.7109375" style="20" customWidth="1"/>
    <col min="5" max="5" width="15.00390625" style="20" customWidth="1"/>
    <col min="6" max="6" width="1.7109375" style="20" customWidth="1"/>
    <col min="7" max="7" width="18.421875" style="20" customWidth="1"/>
    <col min="8" max="8" width="11.8515625" style="0" customWidth="1"/>
    <col min="9" max="9" width="13.421875" style="0" customWidth="1"/>
    <col min="10" max="10" width="12.7109375" style="0" customWidth="1"/>
    <col min="11" max="11" width="12.8515625" style="0" customWidth="1"/>
  </cols>
  <sheetData>
    <row r="1" spans="1:7" ht="15.75">
      <c r="A1" s="25" t="s">
        <v>9</v>
      </c>
      <c r="B1" s="26" t="s">
        <v>10</v>
      </c>
      <c r="C1" s="82"/>
      <c r="D1" s="76"/>
      <c r="E1" s="24"/>
      <c r="F1" s="24"/>
      <c r="G1" s="24"/>
    </row>
    <row r="2" spans="1:7" ht="15.75">
      <c r="A2" s="25"/>
      <c r="B2" s="26"/>
      <c r="C2" s="83"/>
      <c r="D2" s="22"/>
      <c r="E2" s="23"/>
      <c r="F2" s="23"/>
      <c r="G2" s="23"/>
    </row>
    <row r="3" spans="1:7" ht="15">
      <c r="A3" s="27" t="s">
        <v>11</v>
      </c>
      <c r="B3" s="28" t="s">
        <v>73</v>
      </c>
      <c r="C3" s="84"/>
      <c r="D3" s="29"/>
      <c r="E3" s="30"/>
      <c r="F3" s="31"/>
      <c r="G3" s="29">
        <f>G45</f>
        <v>0</v>
      </c>
    </row>
    <row r="4" spans="1:7" ht="15">
      <c r="A4" s="27" t="s">
        <v>12</v>
      </c>
      <c r="B4" s="28" t="s">
        <v>14</v>
      </c>
      <c r="C4" s="84"/>
      <c r="D4" s="29"/>
      <c r="E4" s="30"/>
      <c r="F4" s="31"/>
      <c r="G4" s="29">
        <f>G82</f>
        <v>0</v>
      </c>
    </row>
    <row r="5" spans="1:7" ht="15">
      <c r="A5" s="27" t="s">
        <v>13</v>
      </c>
      <c r="B5" s="28" t="s">
        <v>16</v>
      </c>
      <c r="C5" s="84"/>
      <c r="D5" s="29"/>
      <c r="E5" s="30"/>
      <c r="F5" s="31"/>
      <c r="G5" s="29">
        <f>G109</f>
        <v>0</v>
      </c>
    </row>
    <row r="6" spans="1:7" ht="15">
      <c r="A6" s="27" t="s">
        <v>15</v>
      </c>
      <c r="B6" s="28" t="s">
        <v>17</v>
      </c>
      <c r="C6" s="84"/>
      <c r="D6" s="29"/>
      <c r="E6" s="30"/>
      <c r="F6" s="31"/>
      <c r="G6" s="29">
        <f>G140</f>
        <v>0</v>
      </c>
    </row>
    <row r="7" spans="1:7" ht="15">
      <c r="A7" s="32"/>
      <c r="B7" s="33"/>
      <c r="C7" s="85"/>
      <c r="D7" s="34"/>
      <c r="E7" s="35"/>
      <c r="F7" s="23"/>
      <c r="G7" s="29"/>
    </row>
    <row r="8" spans="1:7" ht="15.75">
      <c r="A8" s="36"/>
      <c r="B8" s="26" t="s">
        <v>18</v>
      </c>
      <c r="C8" s="83"/>
      <c r="D8" s="37"/>
      <c r="E8" s="23"/>
      <c r="F8" s="23"/>
      <c r="G8" s="38">
        <f>SUM(G3:G6)</f>
        <v>0</v>
      </c>
    </row>
    <row r="9" spans="1:7" ht="15">
      <c r="A9" s="36"/>
      <c r="B9" s="21"/>
      <c r="C9" s="83"/>
      <c r="D9" s="37"/>
      <c r="E9" s="23"/>
      <c r="F9" s="23"/>
      <c r="G9" s="23"/>
    </row>
    <row r="10" spans="1:7" ht="15">
      <c r="A10" s="36"/>
      <c r="B10" s="21"/>
      <c r="C10" s="83"/>
      <c r="D10" s="37"/>
      <c r="E10" s="23"/>
      <c r="F10" s="23"/>
      <c r="G10" s="23"/>
    </row>
    <row r="11" spans="1:7" ht="15">
      <c r="A11" s="91" t="s">
        <v>11</v>
      </c>
      <c r="B11" s="92" t="s">
        <v>73</v>
      </c>
      <c r="C11" s="96"/>
      <c r="D11" s="97"/>
      <c r="E11" s="98"/>
      <c r="F11" s="98"/>
      <c r="G11" s="98"/>
    </row>
    <row r="12" spans="1:7" ht="15">
      <c r="A12" s="41"/>
      <c r="B12" s="14"/>
      <c r="C12" s="86"/>
      <c r="D12" s="42"/>
      <c r="E12" s="43"/>
      <c r="F12" s="43"/>
      <c r="G12" s="42"/>
    </row>
    <row r="13" spans="1:7" ht="128.25">
      <c r="A13" s="41" t="s">
        <v>75</v>
      </c>
      <c r="B13" s="49" t="s">
        <v>142</v>
      </c>
      <c r="C13" s="86" t="s">
        <v>29</v>
      </c>
      <c r="D13" s="44">
        <v>18</v>
      </c>
      <c r="E13" s="45"/>
      <c r="F13" s="46"/>
      <c r="G13" s="45">
        <f>D13*E13</f>
        <v>0</v>
      </c>
    </row>
    <row r="14" spans="1:7" ht="15">
      <c r="A14" s="41"/>
      <c r="B14" s="49"/>
      <c r="C14" s="86"/>
      <c r="D14" s="44"/>
      <c r="E14" s="42"/>
      <c r="F14" s="46"/>
      <c r="G14" s="42"/>
    </row>
    <row r="15" spans="1:7" ht="71.25">
      <c r="A15" s="41" t="s">
        <v>19</v>
      </c>
      <c r="B15" s="49" t="s">
        <v>143</v>
      </c>
      <c r="C15" s="86" t="s">
        <v>8</v>
      </c>
      <c r="D15" s="44">
        <v>1</v>
      </c>
      <c r="E15" s="45"/>
      <c r="F15" s="46"/>
      <c r="G15" s="45">
        <f>D15*E15</f>
        <v>0</v>
      </c>
    </row>
    <row r="16" spans="1:7" ht="15">
      <c r="A16" s="41"/>
      <c r="B16" s="49"/>
      <c r="C16" s="86"/>
      <c r="D16" s="44"/>
      <c r="E16" s="42"/>
      <c r="F16" s="46"/>
      <c r="G16" s="42"/>
    </row>
    <row r="17" spans="1:7" ht="128.25">
      <c r="A17" s="41" t="s">
        <v>76</v>
      </c>
      <c r="B17" s="49" t="s">
        <v>99</v>
      </c>
      <c r="C17" s="86" t="s">
        <v>70</v>
      </c>
      <c r="D17" s="44">
        <v>1</v>
      </c>
      <c r="E17" s="45"/>
      <c r="F17" s="46"/>
      <c r="G17" s="45">
        <f>D17*E17</f>
        <v>0</v>
      </c>
    </row>
    <row r="18" spans="1:7" ht="15">
      <c r="A18" s="41"/>
      <c r="B18" s="14"/>
      <c r="C18" s="86"/>
      <c r="D18" s="44"/>
      <c r="E18" s="42"/>
      <c r="F18" s="46"/>
      <c r="G18" s="42"/>
    </row>
    <row r="19" spans="1:7" ht="142.5">
      <c r="A19" s="41" t="s">
        <v>77</v>
      </c>
      <c r="B19" s="49" t="s">
        <v>100</v>
      </c>
      <c r="C19" s="86" t="s">
        <v>69</v>
      </c>
      <c r="D19" s="44">
        <v>25</v>
      </c>
      <c r="E19" s="45"/>
      <c r="F19" s="46"/>
      <c r="G19" s="45">
        <f>D19*E19</f>
        <v>0</v>
      </c>
    </row>
    <row r="20" spans="1:7" ht="15">
      <c r="A20" s="41"/>
      <c r="B20" s="49"/>
      <c r="C20" s="86"/>
      <c r="D20" s="44"/>
      <c r="E20" s="42"/>
      <c r="F20" s="46"/>
      <c r="G20" s="42"/>
    </row>
    <row r="21" spans="1:7" ht="71.25">
      <c r="A21" s="41" t="s">
        <v>78</v>
      </c>
      <c r="B21" s="49" t="s">
        <v>144</v>
      </c>
      <c r="C21" s="86" t="s">
        <v>29</v>
      </c>
      <c r="D21" s="44">
        <v>738</v>
      </c>
      <c r="E21" s="45"/>
      <c r="F21" s="46"/>
      <c r="G21" s="45">
        <f>D21*E21</f>
        <v>0</v>
      </c>
    </row>
    <row r="22" spans="1:7" ht="15">
      <c r="A22" s="41"/>
      <c r="B22" s="49"/>
      <c r="C22" s="86"/>
      <c r="D22" s="44"/>
      <c r="E22" s="42"/>
      <c r="F22" s="46"/>
      <c r="G22" s="42"/>
    </row>
    <row r="23" spans="1:7" ht="42.75">
      <c r="A23" s="41" t="s">
        <v>79</v>
      </c>
      <c r="B23" s="49" t="s">
        <v>101</v>
      </c>
      <c r="C23" s="86" t="s">
        <v>8</v>
      </c>
      <c r="D23" s="44">
        <v>4</v>
      </c>
      <c r="E23" s="45"/>
      <c r="F23" s="46"/>
      <c r="G23" s="45">
        <f>D23*E23</f>
        <v>0</v>
      </c>
    </row>
    <row r="24" spans="1:7" ht="15">
      <c r="A24" s="41"/>
      <c r="B24" s="49"/>
      <c r="C24" s="86"/>
      <c r="D24" s="44"/>
      <c r="E24" s="42"/>
      <c r="F24" s="46"/>
      <c r="G24" s="42"/>
    </row>
    <row r="25" spans="1:7" ht="128.25">
      <c r="A25" s="41" t="s">
        <v>80</v>
      </c>
      <c r="B25" s="49" t="s">
        <v>145</v>
      </c>
      <c r="C25" s="86" t="s">
        <v>29</v>
      </c>
      <c r="D25" s="44">
        <v>39.37</v>
      </c>
      <c r="E25" s="45"/>
      <c r="F25" s="46"/>
      <c r="G25" s="45">
        <f>D25*E25</f>
        <v>0</v>
      </c>
    </row>
    <row r="26" spans="1:7" ht="15">
      <c r="A26" s="41"/>
      <c r="B26" s="14"/>
      <c r="C26" s="86"/>
      <c r="D26" s="44"/>
      <c r="E26" s="42"/>
      <c r="F26" s="46"/>
      <c r="G26" s="42"/>
    </row>
    <row r="27" spans="1:7" ht="128.25">
      <c r="A27" s="41" t="s">
        <v>81</v>
      </c>
      <c r="B27" s="49" t="s">
        <v>102</v>
      </c>
      <c r="C27" s="86" t="s">
        <v>33</v>
      </c>
      <c r="D27" s="44">
        <v>7.32</v>
      </c>
      <c r="E27" s="45"/>
      <c r="F27" s="46"/>
      <c r="G27" s="45">
        <f>D27*E27</f>
        <v>0</v>
      </c>
    </row>
    <row r="28" spans="1:7" ht="15">
      <c r="A28" s="41"/>
      <c r="B28" s="49"/>
      <c r="C28" s="86"/>
      <c r="D28" s="44"/>
      <c r="E28" s="42"/>
      <c r="F28" s="46"/>
      <c r="G28" s="42"/>
    </row>
    <row r="29" spans="1:7" ht="128.25">
      <c r="A29" s="41" t="s">
        <v>82</v>
      </c>
      <c r="B29" s="49" t="s">
        <v>146</v>
      </c>
      <c r="C29" s="86" t="s">
        <v>33</v>
      </c>
      <c r="D29" s="44">
        <v>2.85</v>
      </c>
      <c r="E29" s="45"/>
      <c r="F29" s="46"/>
      <c r="G29" s="45">
        <f>D29*E29</f>
        <v>0</v>
      </c>
    </row>
    <row r="30" spans="1:7" ht="15">
      <c r="A30" s="41"/>
      <c r="B30" s="49"/>
      <c r="C30" s="86"/>
      <c r="D30" s="44"/>
      <c r="E30" s="42"/>
      <c r="F30" s="46"/>
      <c r="G30" s="42"/>
    </row>
    <row r="31" spans="1:7" ht="114">
      <c r="A31" s="41" t="s">
        <v>83</v>
      </c>
      <c r="B31" s="49" t="s">
        <v>103</v>
      </c>
      <c r="C31" s="86" t="s">
        <v>33</v>
      </c>
      <c r="D31" s="44">
        <v>2.75</v>
      </c>
      <c r="E31" s="45"/>
      <c r="F31" s="46"/>
      <c r="G31" s="45">
        <f>D31*E31</f>
        <v>0</v>
      </c>
    </row>
    <row r="32" spans="1:7" ht="15">
      <c r="A32" s="41"/>
      <c r="B32" s="14"/>
      <c r="C32" s="86"/>
      <c r="D32" s="44"/>
      <c r="E32" s="42"/>
      <c r="F32" s="46"/>
      <c r="G32" s="42"/>
    </row>
    <row r="33" spans="1:7" ht="128.25">
      <c r="A33" s="41" t="s">
        <v>84</v>
      </c>
      <c r="B33" s="49" t="s">
        <v>147</v>
      </c>
      <c r="C33" s="86" t="s">
        <v>33</v>
      </c>
      <c r="D33" s="44">
        <v>1</v>
      </c>
      <c r="E33" s="45"/>
      <c r="F33" s="46"/>
      <c r="G33" s="45">
        <f>D33*E33</f>
        <v>0</v>
      </c>
    </row>
    <row r="34" spans="1:7" ht="15">
      <c r="A34" s="41"/>
      <c r="B34" s="49"/>
      <c r="C34" s="86"/>
      <c r="D34" s="44"/>
      <c r="E34" s="42"/>
      <c r="F34" s="46"/>
      <c r="G34" s="42"/>
    </row>
    <row r="35" spans="1:7" ht="86.25">
      <c r="A35" s="41" t="s">
        <v>85</v>
      </c>
      <c r="B35" s="49" t="s">
        <v>104</v>
      </c>
      <c r="C35" s="86" t="s">
        <v>70</v>
      </c>
      <c r="D35" s="44">
        <v>1</v>
      </c>
      <c r="E35" s="45"/>
      <c r="F35" s="46"/>
      <c r="G35" s="45">
        <f>D35*E35</f>
        <v>0</v>
      </c>
    </row>
    <row r="36" spans="1:7" ht="15">
      <c r="A36" s="41"/>
      <c r="B36" s="49"/>
      <c r="C36" s="86"/>
      <c r="D36" s="44"/>
      <c r="E36" s="42"/>
      <c r="F36" s="46"/>
      <c r="G36" s="42"/>
    </row>
    <row r="37" spans="1:7" ht="86.25">
      <c r="A37" s="41" t="s">
        <v>86</v>
      </c>
      <c r="B37" s="49" t="s">
        <v>105</v>
      </c>
      <c r="C37" s="86" t="s">
        <v>70</v>
      </c>
      <c r="D37" s="44">
        <v>1</v>
      </c>
      <c r="E37" s="45"/>
      <c r="F37" s="46"/>
      <c r="G37" s="45">
        <f>D37*E37</f>
        <v>0</v>
      </c>
    </row>
    <row r="38" spans="1:7" ht="15">
      <c r="A38" s="41"/>
      <c r="B38" s="49"/>
      <c r="C38" s="86"/>
      <c r="D38" s="44"/>
      <c r="E38" s="42"/>
      <c r="F38" s="46"/>
      <c r="G38" s="42"/>
    </row>
    <row r="39" spans="1:7" ht="42.75">
      <c r="A39" s="41" t="s">
        <v>87</v>
      </c>
      <c r="B39" s="49" t="s">
        <v>106</v>
      </c>
      <c r="C39" s="86" t="s">
        <v>33</v>
      </c>
      <c r="D39" s="44">
        <v>1</v>
      </c>
      <c r="E39" s="45"/>
      <c r="F39" s="46"/>
      <c r="G39" s="45">
        <f>D39*E39</f>
        <v>0</v>
      </c>
    </row>
    <row r="40" spans="1:7" ht="15">
      <c r="A40" s="41"/>
      <c r="B40" s="14"/>
      <c r="C40" s="86"/>
      <c r="D40" s="44"/>
      <c r="E40" s="42"/>
      <c r="F40" s="46"/>
      <c r="G40" s="42"/>
    </row>
    <row r="41" spans="1:7" ht="42.75">
      <c r="A41" s="41" t="s">
        <v>88</v>
      </c>
      <c r="B41" s="49" t="s">
        <v>107</v>
      </c>
      <c r="C41" s="86" t="s">
        <v>33</v>
      </c>
      <c r="D41" s="44">
        <v>23</v>
      </c>
      <c r="E41" s="45"/>
      <c r="F41" s="46"/>
      <c r="G41" s="45">
        <f>D41*E41</f>
        <v>0</v>
      </c>
    </row>
    <row r="42" spans="1:7" ht="15">
      <c r="A42" s="41"/>
      <c r="B42" s="49"/>
      <c r="C42" s="86"/>
      <c r="D42" s="44"/>
      <c r="E42" s="42"/>
      <c r="F42" s="46"/>
      <c r="G42" s="42"/>
    </row>
    <row r="43" spans="1:7" ht="42.75">
      <c r="A43" s="41" t="s">
        <v>89</v>
      </c>
      <c r="B43" s="49" t="s">
        <v>108</v>
      </c>
      <c r="C43" s="86" t="s">
        <v>33</v>
      </c>
      <c r="D43" s="44">
        <v>270</v>
      </c>
      <c r="E43" s="45"/>
      <c r="F43" s="46"/>
      <c r="G43" s="45">
        <f>D43*E43</f>
        <v>0</v>
      </c>
    </row>
    <row r="44" spans="1:7" ht="15">
      <c r="A44" s="41"/>
      <c r="B44" s="14"/>
      <c r="C44" s="86"/>
      <c r="D44" s="44"/>
      <c r="E44" s="42"/>
      <c r="F44" s="46"/>
      <c r="G44" s="42"/>
    </row>
    <row r="45" spans="1:7" ht="15">
      <c r="A45" s="41"/>
      <c r="B45" s="40" t="s">
        <v>74</v>
      </c>
      <c r="C45" s="86"/>
      <c r="D45" s="44"/>
      <c r="E45" s="42"/>
      <c r="F45" s="46"/>
      <c r="G45" s="47">
        <f>SUM(G12:G44)</f>
        <v>0</v>
      </c>
    </row>
    <row r="46" spans="1:7" ht="15">
      <c r="A46" s="41"/>
      <c r="B46" s="40"/>
      <c r="C46" s="86"/>
      <c r="D46" s="44"/>
      <c r="E46" s="42"/>
      <c r="F46" s="46"/>
      <c r="G46" s="99"/>
    </row>
    <row r="47" spans="1:7" ht="15">
      <c r="A47" s="41" t="s">
        <v>21</v>
      </c>
      <c r="B47" s="14" t="s">
        <v>71</v>
      </c>
      <c r="C47" s="86" t="s">
        <v>22</v>
      </c>
      <c r="D47" s="44"/>
      <c r="E47" s="42"/>
      <c r="F47" s="46"/>
      <c r="G47" s="42"/>
    </row>
    <row r="48" spans="1:7" ht="15">
      <c r="A48" s="91" t="s">
        <v>12</v>
      </c>
      <c r="B48" s="92" t="s">
        <v>38</v>
      </c>
      <c r="C48" s="93" t="s">
        <v>22</v>
      </c>
      <c r="D48" s="94"/>
      <c r="E48" s="94"/>
      <c r="F48" s="95"/>
      <c r="G48" s="94"/>
    </row>
    <row r="49" spans="1:7" ht="15">
      <c r="A49" s="41"/>
      <c r="B49" s="14"/>
      <c r="C49" s="86"/>
      <c r="D49" s="42"/>
      <c r="E49" s="42"/>
      <c r="F49" s="46"/>
      <c r="G49" s="42"/>
    </row>
    <row r="50" spans="1:7" ht="114">
      <c r="A50" s="41" t="s">
        <v>23</v>
      </c>
      <c r="B50" s="72" t="s">
        <v>109</v>
      </c>
      <c r="C50" s="87" t="s">
        <v>69</v>
      </c>
      <c r="D50" s="44">
        <v>1093</v>
      </c>
      <c r="E50" s="70"/>
      <c r="F50" s="71"/>
      <c r="G50" s="45">
        <f>D50*E50</f>
        <v>0</v>
      </c>
    </row>
    <row r="51" spans="1:7" ht="15">
      <c r="A51" s="41"/>
      <c r="B51" s="72"/>
      <c r="C51" s="87"/>
      <c r="D51" s="44"/>
      <c r="E51" s="70"/>
      <c r="F51" s="71"/>
      <c r="G51" s="70"/>
    </row>
    <row r="52" spans="1:7" ht="99.75">
      <c r="A52" s="41" t="s">
        <v>24</v>
      </c>
      <c r="B52" s="72" t="s">
        <v>110</v>
      </c>
      <c r="C52" s="87" t="s">
        <v>50</v>
      </c>
      <c r="D52" s="44">
        <v>1600</v>
      </c>
      <c r="E52" s="70"/>
      <c r="F52" s="71"/>
      <c r="G52" s="45">
        <f>D52*E52</f>
        <v>0</v>
      </c>
    </row>
    <row r="53" spans="1:7" ht="15">
      <c r="A53" s="41"/>
      <c r="B53" s="53"/>
      <c r="C53" s="88"/>
      <c r="D53" s="44"/>
      <c r="E53" s="44"/>
      <c r="F53" s="52"/>
      <c r="G53" s="44"/>
    </row>
    <row r="54" spans="1:7" ht="57">
      <c r="A54" s="50" t="s">
        <v>26</v>
      </c>
      <c r="B54" s="100" t="s">
        <v>111</v>
      </c>
      <c r="C54" s="88" t="s">
        <v>33</v>
      </c>
      <c r="D54" s="44">
        <v>127.85</v>
      </c>
      <c r="E54" s="45"/>
      <c r="F54" s="46"/>
      <c r="G54" s="45">
        <f>D54*E54</f>
        <v>0</v>
      </c>
    </row>
    <row r="55" spans="1:7" ht="15">
      <c r="A55" s="41"/>
      <c r="B55" s="53"/>
      <c r="C55" s="88"/>
      <c r="D55" s="44"/>
      <c r="E55" s="44"/>
      <c r="F55" s="52"/>
      <c r="G55" s="44"/>
    </row>
    <row r="56" spans="1:7" ht="71.25">
      <c r="A56" s="50" t="s">
        <v>27</v>
      </c>
      <c r="B56" s="67" t="s">
        <v>112</v>
      </c>
      <c r="C56" s="88" t="s">
        <v>33</v>
      </c>
      <c r="D56" s="44">
        <v>4.48</v>
      </c>
      <c r="E56" s="45"/>
      <c r="F56" s="46"/>
      <c r="G56" s="45">
        <f>D56*E56</f>
        <v>0</v>
      </c>
    </row>
    <row r="57" spans="1:7" ht="15">
      <c r="A57" s="41"/>
      <c r="B57" s="68"/>
      <c r="C57" s="86"/>
      <c r="D57" s="42"/>
      <c r="E57" s="42"/>
      <c r="F57" s="46"/>
      <c r="G57" s="42"/>
    </row>
    <row r="58" spans="1:7" ht="71.25">
      <c r="A58" s="50" t="s">
        <v>28</v>
      </c>
      <c r="B58" s="67" t="s">
        <v>113</v>
      </c>
      <c r="C58" s="88" t="s">
        <v>33</v>
      </c>
      <c r="D58" s="44">
        <v>138.5</v>
      </c>
      <c r="E58" s="45"/>
      <c r="F58" s="46"/>
      <c r="G58" s="45">
        <f>D58*E58</f>
        <v>0</v>
      </c>
    </row>
    <row r="59" spans="1:7" ht="15">
      <c r="A59" s="41"/>
      <c r="B59" s="68"/>
      <c r="C59" s="86"/>
      <c r="D59" s="42"/>
      <c r="E59" s="42"/>
      <c r="F59" s="46"/>
      <c r="G59" s="42"/>
    </row>
    <row r="60" spans="1:7" ht="57">
      <c r="A60" s="50" t="s">
        <v>30</v>
      </c>
      <c r="B60" s="67" t="s">
        <v>114</v>
      </c>
      <c r="C60" s="86" t="s">
        <v>33</v>
      </c>
      <c r="D60" s="42">
        <v>2.1</v>
      </c>
      <c r="E60" s="45"/>
      <c r="F60" s="46"/>
      <c r="G60" s="45">
        <f>D60*E60</f>
        <v>0</v>
      </c>
    </row>
    <row r="61" spans="1:7" ht="15">
      <c r="A61" s="41"/>
      <c r="B61" s="73"/>
      <c r="C61" s="86"/>
      <c r="D61" s="42"/>
      <c r="E61" s="42"/>
      <c r="F61" s="46"/>
      <c r="G61" s="42"/>
    </row>
    <row r="62" spans="1:7" ht="42.75">
      <c r="A62" s="50" t="s">
        <v>31</v>
      </c>
      <c r="B62" s="67" t="s">
        <v>115</v>
      </c>
      <c r="C62" s="86" t="s">
        <v>33</v>
      </c>
      <c r="D62" s="42">
        <v>2</v>
      </c>
      <c r="E62" s="45"/>
      <c r="F62" s="46"/>
      <c r="G62" s="45">
        <f>D62*E62</f>
        <v>0</v>
      </c>
    </row>
    <row r="63" spans="1:7" ht="15">
      <c r="A63" s="50"/>
      <c r="B63" s="67"/>
      <c r="C63" s="86"/>
      <c r="D63" s="42"/>
      <c r="E63" s="66"/>
      <c r="F63" s="46"/>
      <c r="G63" s="66"/>
    </row>
    <row r="64" spans="1:7" ht="42.75">
      <c r="A64" s="50" t="s">
        <v>32</v>
      </c>
      <c r="B64" s="101" t="s">
        <v>116</v>
      </c>
      <c r="C64" s="86" t="s">
        <v>33</v>
      </c>
      <c r="D64" s="42">
        <v>33.73</v>
      </c>
      <c r="E64" s="45"/>
      <c r="F64" s="46"/>
      <c r="G64" s="45">
        <f>D64*E64</f>
        <v>0</v>
      </c>
    </row>
    <row r="65" spans="1:7" ht="15">
      <c r="A65" s="41"/>
      <c r="B65" s="48"/>
      <c r="C65" s="86"/>
      <c r="D65" s="51"/>
      <c r="E65" s="42"/>
      <c r="F65" s="46"/>
      <c r="G65" s="42"/>
    </row>
    <row r="66" spans="1:7" ht="28.5">
      <c r="A66" s="74" t="s">
        <v>34</v>
      </c>
      <c r="B66" s="54" t="s">
        <v>47</v>
      </c>
      <c r="C66" s="86" t="s">
        <v>48</v>
      </c>
      <c r="D66" s="44">
        <v>6681</v>
      </c>
      <c r="E66" s="45"/>
      <c r="F66" s="46"/>
      <c r="G66" s="45">
        <f>D66*E66</f>
        <v>0</v>
      </c>
    </row>
    <row r="67" spans="1:7" ht="15">
      <c r="A67" s="41"/>
      <c r="B67" s="14"/>
      <c r="C67" s="86"/>
      <c r="D67" s="44"/>
      <c r="E67" s="42"/>
      <c r="F67" s="46"/>
      <c r="G67" s="42"/>
    </row>
    <row r="68" spans="1:7" ht="28.5">
      <c r="A68" s="74" t="s">
        <v>35</v>
      </c>
      <c r="B68" s="54" t="s">
        <v>49</v>
      </c>
      <c r="C68" s="86" t="s">
        <v>48</v>
      </c>
      <c r="D68" s="44">
        <v>3572</v>
      </c>
      <c r="E68" s="45"/>
      <c r="F68" s="46"/>
      <c r="G68" s="45">
        <f>D68*E68</f>
        <v>0</v>
      </c>
    </row>
    <row r="69" spans="1:7" ht="15">
      <c r="A69" s="41"/>
      <c r="B69" s="14"/>
      <c r="C69" s="86"/>
      <c r="D69" s="44"/>
      <c r="E69" s="42"/>
      <c r="F69" s="46"/>
      <c r="G69" s="42"/>
    </row>
    <row r="70" spans="1:7" ht="28.5">
      <c r="A70" s="74" t="s">
        <v>36</v>
      </c>
      <c r="B70" s="54" t="s">
        <v>117</v>
      </c>
      <c r="C70" s="86" t="s">
        <v>48</v>
      </c>
      <c r="D70" s="44">
        <v>15608</v>
      </c>
      <c r="E70" s="45"/>
      <c r="F70" s="46"/>
      <c r="G70" s="45">
        <f>D70*E70</f>
        <v>0</v>
      </c>
    </row>
    <row r="71" spans="1:9" ht="15">
      <c r="A71" s="41"/>
      <c r="B71" s="14"/>
      <c r="C71" s="86"/>
      <c r="D71" s="51"/>
      <c r="E71" s="42"/>
      <c r="F71" s="46"/>
      <c r="G71" s="42"/>
      <c r="I71" s="65"/>
    </row>
    <row r="72" spans="1:7" ht="15">
      <c r="A72" s="41" t="s">
        <v>37</v>
      </c>
      <c r="B72" s="56" t="s">
        <v>90</v>
      </c>
      <c r="C72" s="86"/>
      <c r="D72" s="42"/>
      <c r="E72" s="42"/>
      <c r="F72" s="46"/>
      <c r="G72" s="42"/>
    </row>
    <row r="73" spans="1:7" ht="86.25">
      <c r="A73" s="41"/>
      <c r="B73" s="102" t="s">
        <v>118</v>
      </c>
      <c r="C73" s="86" t="s">
        <v>69</v>
      </c>
      <c r="D73" s="42">
        <v>65</v>
      </c>
      <c r="E73" s="45"/>
      <c r="F73" s="46"/>
      <c r="G73" s="45">
        <f>D73*E73</f>
        <v>0</v>
      </c>
    </row>
    <row r="74" spans="1:7" ht="29.25">
      <c r="A74" s="41"/>
      <c r="B74" s="102" t="s">
        <v>119</v>
      </c>
      <c r="C74" s="86"/>
      <c r="D74" s="42"/>
      <c r="E74" s="42"/>
      <c r="F74" s="46"/>
      <c r="G74" s="42"/>
    </row>
    <row r="75" spans="1:7" ht="29.25">
      <c r="A75" s="41"/>
      <c r="B75" s="55" t="s">
        <v>120</v>
      </c>
      <c r="C75" s="86"/>
      <c r="D75" s="42"/>
      <c r="E75" s="42"/>
      <c r="F75" s="46"/>
      <c r="G75" s="42"/>
    </row>
    <row r="76" spans="1:7" ht="15">
      <c r="A76" s="41"/>
      <c r="B76" s="14"/>
      <c r="C76" s="86"/>
      <c r="D76" s="42"/>
      <c r="E76" s="42"/>
      <c r="F76" s="46"/>
      <c r="G76" s="42"/>
    </row>
    <row r="77" spans="1:7" ht="15">
      <c r="A77" s="41" t="s">
        <v>94</v>
      </c>
      <c r="B77" s="57" t="s">
        <v>91</v>
      </c>
      <c r="C77" s="86"/>
      <c r="D77" s="42"/>
      <c r="E77" s="42"/>
      <c r="F77" s="46"/>
      <c r="G77" s="42"/>
    </row>
    <row r="78" spans="1:7" ht="114.75">
      <c r="A78" s="41"/>
      <c r="B78" s="103" t="s">
        <v>121</v>
      </c>
      <c r="C78" s="86" t="s">
        <v>69</v>
      </c>
      <c r="D78" s="42">
        <v>34</v>
      </c>
      <c r="E78" s="45"/>
      <c r="F78" s="46"/>
      <c r="G78" s="45">
        <f>D78*E78</f>
        <v>0</v>
      </c>
    </row>
    <row r="79" spans="1:7" ht="29.25">
      <c r="A79" s="41"/>
      <c r="B79" s="103" t="s">
        <v>122</v>
      </c>
      <c r="C79" s="86"/>
      <c r="D79" s="42"/>
      <c r="E79" s="66"/>
      <c r="F79" s="46"/>
      <c r="G79" s="66"/>
    </row>
    <row r="80" spans="1:7" ht="29.25">
      <c r="A80" s="41"/>
      <c r="B80" s="55" t="s">
        <v>120</v>
      </c>
      <c r="C80" s="86"/>
      <c r="D80" s="42"/>
      <c r="E80" s="42"/>
      <c r="F80" s="46"/>
      <c r="G80" s="42"/>
    </row>
    <row r="81" spans="1:7" ht="15">
      <c r="A81" s="41"/>
      <c r="B81" s="55"/>
      <c r="C81" s="86"/>
      <c r="D81" s="42"/>
      <c r="E81" s="42"/>
      <c r="F81" s="46"/>
      <c r="G81" s="42"/>
    </row>
    <row r="82" spans="1:7" ht="15">
      <c r="A82" s="41"/>
      <c r="B82" s="40" t="s">
        <v>51</v>
      </c>
      <c r="C82" s="86"/>
      <c r="D82" s="42"/>
      <c r="E82" s="42"/>
      <c r="F82" s="46"/>
      <c r="G82" s="47">
        <f>SUM(G50:G81)</f>
        <v>0</v>
      </c>
    </row>
    <row r="83" spans="1:7" ht="15">
      <c r="A83" s="41"/>
      <c r="B83" s="14"/>
      <c r="C83" s="86"/>
      <c r="D83" s="42"/>
      <c r="E83" s="42"/>
      <c r="F83" s="46"/>
      <c r="G83" s="42"/>
    </row>
    <row r="84" spans="1:7" ht="15">
      <c r="A84" s="41"/>
      <c r="B84" s="14"/>
      <c r="C84" s="86"/>
      <c r="D84" s="42"/>
      <c r="E84" s="42"/>
      <c r="F84" s="46"/>
      <c r="G84" s="42"/>
    </row>
    <row r="85" spans="1:7" ht="15">
      <c r="A85" s="91" t="s">
        <v>13</v>
      </c>
      <c r="B85" s="92" t="s">
        <v>52</v>
      </c>
      <c r="C85" s="93" t="s">
        <v>22</v>
      </c>
      <c r="D85" s="94"/>
      <c r="E85" s="94"/>
      <c r="F85" s="95"/>
      <c r="G85" s="94"/>
    </row>
    <row r="86" spans="1:7" ht="15">
      <c r="A86" s="41"/>
      <c r="B86" s="14"/>
      <c r="C86" s="86"/>
      <c r="D86" s="42"/>
      <c r="E86" s="42"/>
      <c r="F86" s="46"/>
      <c r="G86" s="42"/>
    </row>
    <row r="87" spans="1:8" ht="57">
      <c r="A87" s="41" t="s">
        <v>39</v>
      </c>
      <c r="B87" s="58" t="s">
        <v>123</v>
      </c>
      <c r="C87" s="86" t="s">
        <v>20</v>
      </c>
      <c r="D87" s="42">
        <v>70.3</v>
      </c>
      <c r="E87" s="45"/>
      <c r="F87" s="46"/>
      <c r="G87" s="45">
        <f>D87*E87</f>
        <v>0</v>
      </c>
      <c r="H87" s="59"/>
    </row>
    <row r="88" spans="1:7" ht="15">
      <c r="A88" s="41"/>
      <c r="B88" s="48"/>
      <c r="C88" s="86"/>
      <c r="D88" s="42"/>
      <c r="E88" s="42"/>
      <c r="F88" s="46"/>
      <c r="G88" s="42"/>
    </row>
    <row r="89" spans="1:7" ht="28.5">
      <c r="A89" s="41" t="s">
        <v>40</v>
      </c>
      <c r="B89" s="14" t="s">
        <v>59</v>
      </c>
      <c r="C89" s="86" t="s">
        <v>20</v>
      </c>
      <c r="D89" s="42">
        <v>140.6</v>
      </c>
      <c r="E89" s="45"/>
      <c r="F89" s="46"/>
      <c r="G89" s="45">
        <f>D89*E89</f>
        <v>0</v>
      </c>
    </row>
    <row r="90" spans="1:7" ht="15">
      <c r="A90" s="41"/>
      <c r="B90" s="48"/>
      <c r="C90" s="86"/>
      <c r="D90" s="42"/>
      <c r="E90" s="42"/>
      <c r="F90" s="46"/>
      <c r="G90" s="42"/>
    </row>
    <row r="91" spans="1:7" ht="42.75">
      <c r="A91" s="41" t="s">
        <v>41</v>
      </c>
      <c r="B91" s="49" t="s">
        <v>124</v>
      </c>
      <c r="C91" s="86" t="s">
        <v>20</v>
      </c>
      <c r="D91" s="42">
        <v>22.3</v>
      </c>
      <c r="E91" s="45"/>
      <c r="F91" s="46"/>
      <c r="G91" s="45">
        <f>D91*E91</f>
        <v>0</v>
      </c>
    </row>
    <row r="92" spans="1:7" ht="15">
      <c r="A92" s="41"/>
      <c r="B92" s="53"/>
      <c r="C92" s="86"/>
      <c r="D92" s="42"/>
      <c r="E92" s="42"/>
      <c r="F92" s="46"/>
      <c r="G92" s="42"/>
    </row>
    <row r="93" spans="1:7" ht="171">
      <c r="A93" s="41" t="s">
        <v>42</v>
      </c>
      <c r="B93" s="104" t="s">
        <v>148</v>
      </c>
      <c r="C93" s="86" t="s">
        <v>20</v>
      </c>
      <c r="D93" s="42">
        <v>576</v>
      </c>
      <c r="E93" s="60"/>
      <c r="F93" s="46"/>
      <c r="G93" s="45">
        <f>D93*E93</f>
        <v>0</v>
      </c>
    </row>
    <row r="94" spans="1:7" ht="15">
      <c r="A94" s="41"/>
      <c r="B94" s="53"/>
      <c r="C94" s="86"/>
      <c r="D94" s="42"/>
      <c r="E94" s="44"/>
      <c r="F94" s="46"/>
      <c r="G94" s="42"/>
    </row>
    <row r="95" spans="1:7" ht="71.25">
      <c r="A95" s="41" t="s">
        <v>43</v>
      </c>
      <c r="B95" s="49" t="s">
        <v>125</v>
      </c>
      <c r="C95" s="89" t="s">
        <v>20</v>
      </c>
      <c r="D95" s="75">
        <v>576</v>
      </c>
      <c r="E95" s="60"/>
      <c r="F95" s="46"/>
      <c r="G95" s="45">
        <f>D95*E95</f>
        <v>0</v>
      </c>
    </row>
    <row r="96" spans="1:7" ht="15">
      <c r="A96" s="41"/>
      <c r="B96" s="53"/>
      <c r="C96" s="86"/>
      <c r="D96" s="42"/>
      <c r="E96" s="44"/>
      <c r="F96" s="46"/>
      <c r="G96" s="42"/>
    </row>
    <row r="97" spans="1:7" ht="57">
      <c r="A97" s="41" t="s">
        <v>44</v>
      </c>
      <c r="B97" s="49" t="s">
        <v>149</v>
      </c>
      <c r="C97" s="89" t="s">
        <v>20</v>
      </c>
      <c r="D97" s="75">
        <v>4.8</v>
      </c>
      <c r="E97" s="60"/>
      <c r="F97" s="46"/>
      <c r="G97" s="45">
        <f>D97*E97</f>
        <v>0</v>
      </c>
    </row>
    <row r="98" spans="1:7" ht="15">
      <c r="A98" s="41"/>
      <c r="B98" s="48"/>
      <c r="C98" s="86"/>
      <c r="D98" s="42"/>
      <c r="E98" s="44"/>
      <c r="F98" s="46"/>
      <c r="G98" s="42"/>
    </row>
    <row r="99" spans="1:7" ht="28.5">
      <c r="A99" s="41" t="s">
        <v>45</v>
      </c>
      <c r="B99" s="14" t="s">
        <v>126</v>
      </c>
      <c r="C99" s="86" t="s">
        <v>25</v>
      </c>
      <c r="D99" s="42">
        <v>3</v>
      </c>
      <c r="E99" s="45"/>
      <c r="F99" s="46"/>
      <c r="G99" s="45">
        <f>D99*E99</f>
        <v>0</v>
      </c>
    </row>
    <row r="100" spans="1:7" ht="15">
      <c r="A100" s="41"/>
      <c r="B100" s="14"/>
      <c r="C100" s="86"/>
      <c r="D100" s="42"/>
      <c r="E100" s="42"/>
      <c r="F100" s="46"/>
      <c r="G100" s="42"/>
    </row>
    <row r="101" spans="1:7" ht="15">
      <c r="A101" s="41" t="s">
        <v>46</v>
      </c>
      <c r="B101" s="14" t="s">
        <v>127</v>
      </c>
      <c r="C101" s="86" t="s">
        <v>20</v>
      </c>
      <c r="D101" s="44">
        <v>633</v>
      </c>
      <c r="E101" s="45"/>
      <c r="F101" s="46"/>
      <c r="G101" s="45">
        <f>D101*E101</f>
        <v>0</v>
      </c>
    </row>
    <row r="102" spans="1:7" ht="15">
      <c r="A102" s="41"/>
      <c r="B102" s="14"/>
      <c r="C102" s="86"/>
      <c r="D102" s="44"/>
      <c r="E102" s="42"/>
      <c r="F102" s="46"/>
      <c r="G102" s="42"/>
    </row>
    <row r="103" spans="1:7" ht="15">
      <c r="A103" s="41" t="s">
        <v>97</v>
      </c>
      <c r="B103" s="14" t="s">
        <v>66</v>
      </c>
      <c r="C103" s="86" t="s">
        <v>20</v>
      </c>
      <c r="D103" s="44">
        <v>633</v>
      </c>
      <c r="E103" s="45"/>
      <c r="F103" s="46"/>
      <c r="G103" s="45">
        <f>D103*E103</f>
        <v>0</v>
      </c>
    </row>
    <row r="104" spans="1:7" ht="15">
      <c r="A104" s="41"/>
      <c r="B104" s="14"/>
      <c r="C104" s="86"/>
      <c r="D104" s="42"/>
      <c r="E104" s="42"/>
      <c r="F104" s="46"/>
      <c r="G104" s="42"/>
    </row>
    <row r="105" spans="1:7" ht="57.75">
      <c r="A105" s="41" t="s">
        <v>98</v>
      </c>
      <c r="B105" s="105" t="s">
        <v>129</v>
      </c>
      <c r="C105" s="88" t="s">
        <v>50</v>
      </c>
      <c r="D105" s="44">
        <v>3</v>
      </c>
      <c r="E105" s="60"/>
      <c r="F105" s="46"/>
      <c r="G105" s="45">
        <f>D105*E105</f>
        <v>0</v>
      </c>
    </row>
    <row r="106" spans="1:7" ht="15">
      <c r="A106" s="41"/>
      <c r="B106" s="49"/>
      <c r="C106" s="88"/>
      <c r="D106" s="44"/>
      <c r="E106" s="44"/>
      <c r="F106" s="46"/>
      <c r="G106" s="42"/>
    </row>
    <row r="107" spans="1:7" ht="15">
      <c r="A107" s="41" t="s">
        <v>82</v>
      </c>
      <c r="B107" s="49" t="s">
        <v>128</v>
      </c>
      <c r="C107" s="88" t="s">
        <v>150</v>
      </c>
      <c r="D107" s="44">
        <v>100</v>
      </c>
      <c r="E107" s="60"/>
      <c r="F107" s="46"/>
      <c r="G107" s="45">
        <f>D107*E107</f>
        <v>0</v>
      </c>
    </row>
    <row r="108" spans="1:7" ht="15">
      <c r="A108" s="41"/>
      <c r="B108" s="14"/>
      <c r="C108" s="86"/>
      <c r="D108" s="42"/>
      <c r="E108" s="42"/>
      <c r="F108" s="46"/>
      <c r="G108" s="42"/>
    </row>
    <row r="109" spans="1:7" ht="15">
      <c r="A109" s="39"/>
      <c r="B109" s="40" t="s">
        <v>67</v>
      </c>
      <c r="C109" s="86"/>
      <c r="D109" s="42"/>
      <c r="E109" s="42"/>
      <c r="F109" s="46"/>
      <c r="G109" s="47">
        <f>SUM(G86:G108)</f>
        <v>0</v>
      </c>
    </row>
    <row r="110" spans="1:7" ht="15">
      <c r="A110" s="39"/>
      <c r="B110" s="40"/>
      <c r="C110" s="86"/>
      <c r="D110" s="42"/>
      <c r="E110" s="42"/>
      <c r="F110" s="46"/>
      <c r="G110" s="99"/>
    </row>
    <row r="111" spans="1:7" ht="15">
      <c r="A111" s="39"/>
      <c r="B111" s="40"/>
      <c r="C111" s="86"/>
      <c r="D111" s="42"/>
      <c r="E111" s="42"/>
      <c r="F111" s="46"/>
      <c r="G111" s="42"/>
    </row>
    <row r="112" spans="1:7" ht="15">
      <c r="A112" s="91" t="s">
        <v>15</v>
      </c>
      <c r="B112" s="92" t="s">
        <v>68</v>
      </c>
      <c r="C112" s="93" t="s">
        <v>22</v>
      </c>
      <c r="D112" s="94"/>
      <c r="E112" s="94"/>
      <c r="F112" s="95"/>
      <c r="G112" s="94"/>
    </row>
    <row r="113" spans="1:7" ht="15">
      <c r="A113" s="39"/>
      <c r="B113" s="40"/>
      <c r="C113" s="86"/>
      <c r="D113" s="42"/>
      <c r="E113" s="42"/>
      <c r="F113" s="46"/>
      <c r="G113" s="42"/>
    </row>
    <row r="114" spans="1:7" ht="57">
      <c r="A114" s="61" t="s">
        <v>53</v>
      </c>
      <c r="B114" s="69" t="s">
        <v>130</v>
      </c>
      <c r="C114" s="86" t="s">
        <v>29</v>
      </c>
      <c r="D114" s="42">
        <v>1342.02</v>
      </c>
      <c r="E114" s="45"/>
      <c r="F114" s="46"/>
      <c r="G114" s="45">
        <f>D114*E114</f>
        <v>0</v>
      </c>
    </row>
    <row r="115" spans="1:7" ht="15">
      <c r="A115" s="39"/>
      <c r="B115" s="106"/>
      <c r="C115" s="86"/>
      <c r="D115" s="42"/>
      <c r="E115" s="42"/>
      <c r="F115" s="46"/>
      <c r="G115" s="42"/>
    </row>
    <row r="116" spans="1:7" ht="57">
      <c r="A116" s="61" t="s">
        <v>54</v>
      </c>
      <c r="B116" s="69" t="s">
        <v>131</v>
      </c>
      <c r="C116" s="86" t="s">
        <v>29</v>
      </c>
      <c r="D116" s="44">
        <v>94</v>
      </c>
      <c r="E116" s="45"/>
      <c r="F116" s="46"/>
      <c r="G116" s="45">
        <f>D116*E116</f>
        <v>0</v>
      </c>
    </row>
    <row r="117" spans="1:7" ht="15">
      <c r="A117" s="39"/>
      <c r="B117" s="106"/>
      <c r="C117" s="86"/>
      <c r="D117" s="44"/>
      <c r="E117" s="42"/>
      <c r="F117" s="46"/>
      <c r="G117" s="42"/>
    </row>
    <row r="118" spans="1:7" ht="57">
      <c r="A118" s="61" t="s">
        <v>55</v>
      </c>
      <c r="B118" s="69" t="s">
        <v>132</v>
      </c>
      <c r="C118" s="86" t="s">
        <v>29</v>
      </c>
      <c r="D118" s="44">
        <v>34</v>
      </c>
      <c r="E118" s="45"/>
      <c r="F118" s="46"/>
      <c r="G118" s="45">
        <f>D118*E118</f>
        <v>0</v>
      </c>
    </row>
    <row r="119" spans="1:7" ht="15">
      <c r="A119" s="39"/>
      <c r="B119" s="106"/>
      <c r="C119" s="86"/>
      <c r="D119" s="44"/>
      <c r="E119" s="42"/>
      <c r="F119" s="46"/>
      <c r="G119" s="42"/>
    </row>
    <row r="120" spans="1:7" ht="57">
      <c r="A120" s="61" t="s">
        <v>56</v>
      </c>
      <c r="B120" s="69" t="s">
        <v>133</v>
      </c>
      <c r="C120" s="86" t="s">
        <v>29</v>
      </c>
      <c r="D120" s="44">
        <v>44.94</v>
      </c>
      <c r="E120" s="45"/>
      <c r="F120" s="46"/>
      <c r="G120" s="45">
        <f>D120*E120</f>
        <v>0</v>
      </c>
    </row>
    <row r="121" spans="1:7" ht="15">
      <c r="A121" s="39"/>
      <c r="B121" s="106"/>
      <c r="C121" s="86"/>
      <c r="D121" s="42"/>
      <c r="E121" s="42"/>
      <c r="F121" s="46"/>
      <c r="G121" s="42"/>
    </row>
    <row r="122" spans="1:7" ht="57">
      <c r="A122" s="61" t="s">
        <v>57</v>
      </c>
      <c r="B122" s="69" t="s">
        <v>134</v>
      </c>
      <c r="C122" s="86" t="s">
        <v>29</v>
      </c>
      <c r="D122" s="42">
        <v>510.13</v>
      </c>
      <c r="E122" s="45"/>
      <c r="F122" s="46"/>
      <c r="G122" s="45">
        <f>D122*E122</f>
        <v>0</v>
      </c>
    </row>
    <row r="123" spans="1:7" ht="15">
      <c r="A123" s="41"/>
      <c r="B123" s="14"/>
      <c r="C123" s="86"/>
      <c r="D123" s="42"/>
      <c r="E123" s="44"/>
      <c r="F123" s="52"/>
      <c r="G123" s="42"/>
    </row>
    <row r="124" spans="1:7" ht="57">
      <c r="A124" s="61" t="s">
        <v>93</v>
      </c>
      <c r="B124" s="62" t="s">
        <v>135</v>
      </c>
      <c r="C124" s="86" t="s">
        <v>29</v>
      </c>
      <c r="D124" s="42">
        <v>30</v>
      </c>
      <c r="E124" s="45"/>
      <c r="F124" s="46"/>
      <c r="G124" s="45">
        <f>D124*E124</f>
        <v>0</v>
      </c>
    </row>
    <row r="125" spans="1:7" ht="15">
      <c r="A125" s="41"/>
      <c r="B125" s="14"/>
      <c r="C125" s="86"/>
      <c r="D125" s="42"/>
      <c r="E125" s="44"/>
      <c r="F125" s="52"/>
      <c r="G125" s="42"/>
    </row>
    <row r="126" spans="1:7" ht="57">
      <c r="A126" s="61" t="s">
        <v>58</v>
      </c>
      <c r="B126" s="62" t="s">
        <v>136</v>
      </c>
      <c r="C126" s="86" t="s">
        <v>29</v>
      </c>
      <c r="D126" s="42">
        <v>50.34</v>
      </c>
      <c r="E126" s="45"/>
      <c r="F126" s="46"/>
      <c r="G126" s="45">
        <f>D126*E126</f>
        <v>0</v>
      </c>
    </row>
    <row r="127" spans="1:7" ht="15">
      <c r="A127" s="41"/>
      <c r="B127" s="14"/>
      <c r="C127" s="86"/>
      <c r="D127" s="42"/>
      <c r="E127" s="44"/>
      <c r="F127" s="52"/>
      <c r="G127" s="42"/>
    </row>
    <row r="128" spans="1:7" ht="57">
      <c r="A128" s="61" t="s">
        <v>60</v>
      </c>
      <c r="B128" s="62" t="s">
        <v>137</v>
      </c>
      <c r="C128" s="86" t="s">
        <v>29</v>
      </c>
      <c r="D128" s="42">
        <v>22.5</v>
      </c>
      <c r="E128" s="45"/>
      <c r="F128" s="46"/>
      <c r="G128" s="45">
        <f>D128*E128</f>
        <v>0</v>
      </c>
    </row>
    <row r="129" spans="1:7" ht="15">
      <c r="A129" s="41"/>
      <c r="B129" s="14"/>
      <c r="C129" s="86"/>
      <c r="D129" s="42"/>
      <c r="E129" s="42"/>
      <c r="F129" s="46"/>
      <c r="G129" s="42"/>
    </row>
    <row r="130" spans="1:7" ht="42.75">
      <c r="A130" s="61" t="s">
        <v>61</v>
      </c>
      <c r="B130" s="69" t="s">
        <v>138</v>
      </c>
      <c r="C130" s="86" t="s">
        <v>8</v>
      </c>
      <c r="D130" s="42">
        <v>5</v>
      </c>
      <c r="E130" s="45"/>
      <c r="F130" s="46"/>
      <c r="G130" s="45">
        <f>D130*E130</f>
        <v>0</v>
      </c>
    </row>
    <row r="131" spans="1:7" ht="15">
      <c r="A131" s="41"/>
      <c r="B131" s="49"/>
      <c r="C131" s="86"/>
      <c r="D131" s="42"/>
      <c r="E131" s="44"/>
      <c r="F131" s="52"/>
      <c r="G131" s="42"/>
    </row>
    <row r="132" spans="1:7" ht="42.75">
      <c r="A132" s="61" t="s">
        <v>62</v>
      </c>
      <c r="B132" s="69" t="s">
        <v>139</v>
      </c>
      <c r="C132" s="86" t="s">
        <v>8</v>
      </c>
      <c r="D132" s="42">
        <v>2</v>
      </c>
      <c r="E132" s="45"/>
      <c r="F132" s="46"/>
      <c r="G132" s="45">
        <f>D132*E132</f>
        <v>0</v>
      </c>
    </row>
    <row r="133" spans="1:7" ht="15">
      <c r="A133" s="41"/>
      <c r="B133" s="14"/>
      <c r="C133" s="86"/>
      <c r="D133" s="42"/>
      <c r="E133" s="42"/>
      <c r="F133" s="46"/>
      <c r="G133" s="42"/>
    </row>
    <row r="134" spans="1:7" ht="57.75">
      <c r="A134" s="41" t="s">
        <v>63</v>
      </c>
      <c r="B134" s="69" t="s">
        <v>140</v>
      </c>
      <c r="C134" s="88" t="s">
        <v>8</v>
      </c>
      <c r="D134" s="44">
        <v>3</v>
      </c>
      <c r="E134" s="45"/>
      <c r="F134" s="46"/>
      <c r="G134" s="45">
        <f>D134*E134</f>
        <v>0</v>
      </c>
    </row>
    <row r="135" spans="1:7" ht="15">
      <c r="A135" s="41"/>
      <c r="B135" s="69"/>
      <c r="C135" s="88"/>
      <c r="D135" s="44"/>
      <c r="E135" s="45"/>
      <c r="F135" s="46"/>
      <c r="G135" s="45"/>
    </row>
    <row r="136" spans="1:7" ht="28.5">
      <c r="A136" s="61" t="s">
        <v>64</v>
      </c>
      <c r="B136" s="69" t="s">
        <v>92</v>
      </c>
      <c r="C136" s="88" t="s">
        <v>29</v>
      </c>
      <c r="D136" s="44">
        <v>693.62</v>
      </c>
      <c r="E136" s="45"/>
      <c r="F136" s="46"/>
      <c r="G136" s="45">
        <f>D136*E136</f>
        <v>0</v>
      </c>
    </row>
    <row r="137" spans="1:7" ht="15">
      <c r="A137" s="41"/>
      <c r="B137" s="49"/>
      <c r="C137" s="88"/>
      <c r="D137" s="44"/>
      <c r="E137" s="42"/>
      <c r="F137" s="46"/>
      <c r="G137" s="42"/>
    </row>
    <row r="138" spans="1:7" ht="71.25">
      <c r="A138" s="61" t="s">
        <v>65</v>
      </c>
      <c r="B138" s="69" t="s">
        <v>141</v>
      </c>
      <c r="C138" s="88" t="s">
        <v>29</v>
      </c>
      <c r="D138" s="44">
        <v>1005</v>
      </c>
      <c r="E138" s="45"/>
      <c r="F138" s="46"/>
      <c r="G138" s="45">
        <f>D138*E138</f>
        <v>0</v>
      </c>
    </row>
    <row r="139" spans="1:7" ht="15">
      <c r="A139" s="41"/>
      <c r="B139" s="14"/>
      <c r="C139" s="86"/>
      <c r="D139" s="42"/>
      <c r="E139" s="42"/>
      <c r="F139" s="46"/>
      <c r="G139" s="42"/>
    </row>
    <row r="140" spans="1:7" ht="15">
      <c r="A140" s="39"/>
      <c r="B140" s="40" t="s">
        <v>151</v>
      </c>
      <c r="C140" s="86"/>
      <c r="D140" s="51"/>
      <c r="E140" s="42"/>
      <c r="F140" s="46"/>
      <c r="G140" s="47">
        <f>SUM(G114:G139)</f>
        <v>0</v>
      </c>
    </row>
    <row r="141" spans="1:7" ht="15">
      <c r="A141" s="39"/>
      <c r="B141" s="40"/>
      <c r="C141" s="86"/>
      <c r="D141" s="51"/>
      <c r="E141" s="42"/>
      <c r="F141" s="46"/>
      <c r="G141" s="99"/>
    </row>
    <row r="142" spans="1:7" ht="15">
      <c r="A142" s="63"/>
      <c r="B142" s="64"/>
      <c r="C142" s="86"/>
      <c r="D142" s="42"/>
      <c r="E142" s="42"/>
      <c r="F142" s="46"/>
      <c r="G142" s="42"/>
    </row>
  </sheetData>
  <sheetProtection selectLockedCells="1" selectUnlockedCells="1"/>
  <printOptions/>
  <pageMargins left="0.7" right="0.7" top="0.8916666666666666" bottom="0.75" header="0.3" footer="0.5118055555555555"/>
  <pageSetup horizontalDpi="300" verticalDpi="300" orientation="portrait" paperSize="9" scale="80" r:id="rId1"/>
  <headerFooter alignWithMargins="0">
    <oddHeader>&amp;L&amp;"Arial,Navadno"ARHIKON d.o.o.
Tovarniška cesta 2a
5270 AJDOVŠČINA &amp;C&amp;"Arial,Navadno"GRADBENA DELA&amp;R&amp;"Arial,Navadno"OŠ DANILO LOKAR AJDOVŠČINA
GRADBENA DELA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Boštjan Kravos</dc:creator>
  <cp:keywords/>
  <dc:description/>
  <cp:lastModifiedBy>Boštjan Kravos</cp:lastModifiedBy>
  <cp:lastPrinted>2015-07-23T07:19:50Z</cp:lastPrinted>
  <dcterms:created xsi:type="dcterms:W3CDTF">2013-04-12T10:43:12Z</dcterms:created>
  <dcterms:modified xsi:type="dcterms:W3CDTF">2015-10-21T13:13:48Z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1060</vt:i4>
  </property>
</Properties>
</file>