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S:\JAVNA NAROČILA\NAROČANJE, NAROČILA\VELIKA NAROČILA 4301\2017\4301-17-2017 Investicijsko vzdrževanje lokalnih cest v občini AJdovščina v letu 2017\za objavo\"/>
    </mc:Choice>
  </mc:AlternateContent>
  <bookViews>
    <workbookView xWindow="1200" yWindow="285" windowWidth="12930" windowHeight="12240" tabRatio="937"/>
  </bookViews>
  <sheets>
    <sheet name="PREDRAČUN_ZAVINO_1faza" sheetId="2" r:id="rId1"/>
  </sheets>
  <definedNames>
    <definedName name="_xlnm.Print_Area" localSheetId="0">PREDRAČUN_ZAVINO_1faza!$A$1:$G$362</definedName>
  </definedNames>
  <calcPr calcId="152511"/>
</workbook>
</file>

<file path=xl/calcChain.xml><?xml version="1.0" encoding="utf-8"?>
<calcChain xmlns="http://schemas.openxmlformats.org/spreadsheetml/2006/main">
  <c r="G359" i="2" l="1"/>
  <c r="G155" i="2"/>
  <c r="A190" i="2" l="1"/>
  <c r="G149" i="2" l="1"/>
  <c r="A149" i="2"/>
  <c r="A151" i="2" s="1"/>
  <c r="G350" i="2" l="1"/>
  <c r="A350" i="2"/>
  <c r="G362" i="2" l="1"/>
  <c r="G24" i="2" s="1"/>
  <c r="G326" i="2" l="1"/>
  <c r="G291" i="2"/>
  <c r="G259" i="2"/>
  <c r="G253" i="2"/>
  <c r="G244" i="2"/>
  <c r="G241" i="2"/>
  <c r="G238" i="2"/>
  <c r="G235" i="2"/>
  <c r="G223" i="2"/>
  <c r="G332" i="2"/>
  <c r="G329" i="2"/>
  <c r="G323" i="2"/>
  <c r="G316" i="2"/>
  <c r="G300" i="2"/>
  <c r="G297" i="2"/>
  <c r="G294" i="2"/>
  <c r="G262" i="2"/>
  <c r="G256" i="2"/>
  <c r="G250" i="2"/>
  <c r="G231" i="2"/>
  <c r="G220" i="2"/>
  <c r="G206" i="2"/>
  <c r="G339" i="2" l="1"/>
  <c r="G196" i="2"/>
  <c r="G179" i="2"/>
  <c r="G166" i="2"/>
  <c r="G158" i="2"/>
  <c r="G151" i="2"/>
  <c r="A153" i="2"/>
  <c r="A158" i="2" l="1"/>
  <c r="A160" i="2" s="1"/>
  <c r="A166" i="2" s="1"/>
  <c r="A168" i="2" s="1"/>
  <c r="A179" i="2" s="1"/>
  <c r="A155" i="2"/>
  <c r="G341" i="2"/>
  <c r="G20" i="2" s="1"/>
  <c r="G72" i="2"/>
  <c r="G61" i="2"/>
  <c r="G114" i="2" l="1"/>
  <c r="G192" i="2" l="1"/>
  <c r="G74" i="2"/>
  <c r="G204" i="2" l="1"/>
  <c r="G208" i="2"/>
  <c r="G202" i="2"/>
  <c r="G198" i="2"/>
  <c r="G190" i="2"/>
  <c r="G168" i="2"/>
  <c r="G160" i="2"/>
  <c r="G153" i="2"/>
  <c r="G136" i="2"/>
  <c r="G134" i="2"/>
  <c r="G132" i="2"/>
  <c r="G130" i="2"/>
  <c r="G128" i="2"/>
  <c r="G118" i="2"/>
  <c r="G110" i="2"/>
  <c r="G108" i="2"/>
  <c r="G104" i="2"/>
  <c r="G102" i="2"/>
  <c r="G100" i="2"/>
  <c r="G98" i="2"/>
  <c r="A98" i="2"/>
  <c r="G86" i="2"/>
  <c r="G82" i="2"/>
  <c r="G76" i="2"/>
  <c r="G68" i="2"/>
  <c r="G65" i="2"/>
  <c r="G57" i="2"/>
  <c r="G55" i="2"/>
  <c r="G53" i="2"/>
  <c r="G47" i="2"/>
  <c r="G45" i="2"/>
  <c r="G43" i="2"/>
  <c r="A43" i="2"/>
  <c r="A45" i="2" s="1"/>
  <c r="A47" i="2" s="1"/>
  <c r="A53" i="2" s="1"/>
  <c r="A55" i="2" s="1"/>
  <c r="A57" i="2" s="1"/>
  <c r="A61" i="2" s="1"/>
  <c r="A65" i="2" s="1"/>
  <c r="G181" i="2" l="1"/>
  <c r="G16" i="2" s="1"/>
  <c r="G138" i="2"/>
  <c r="G14" i="2" s="1"/>
  <c r="G89" i="2"/>
  <c r="G12" i="2" s="1"/>
  <c r="A100" i="2"/>
  <c r="A102" i="2" s="1"/>
  <c r="A104" i="2" s="1"/>
  <c r="A192" i="2"/>
  <c r="G210" i="2"/>
  <c r="G18" i="2" s="1"/>
  <c r="A68" i="2"/>
  <c r="A196" i="2" l="1"/>
  <c r="A198" i="2" s="1"/>
  <c r="A202" i="2" s="1"/>
  <c r="A108" i="2"/>
  <c r="A110" i="2" s="1"/>
  <c r="A72" i="2"/>
  <c r="A74" i="2" s="1"/>
  <c r="A76" i="2" s="1"/>
  <c r="A82" i="2" s="1"/>
  <c r="A86" i="2" s="1"/>
  <c r="A204" i="2" l="1"/>
  <c r="A206" i="2" s="1"/>
  <c r="A208" i="2" s="1"/>
  <c r="A114" i="2"/>
  <c r="A118" i="2" s="1"/>
  <c r="A128" i="2" s="1"/>
  <c r="A130" i="2" s="1"/>
  <c r="A132" i="2" l="1"/>
  <c r="A134" i="2" s="1"/>
  <c r="A136" i="2" s="1"/>
  <c r="G352" i="2"/>
  <c r="G22" i="2" s="1"/>
  <c r="G27" i="2" s="1"/>
  <c r="G29" i="2" s="1"/>
  <c r="G32" i="2" s="1"/>
</calcChain>
</file>

<file path=xl/sharedStrings.xml><?xml version="1.0" encoding="utf-8"?>
<sst xmlns="http://schemas.openxmlformats.org/spreadsheetml/2006/main" count="309" uniqueCount="205">
  <si>
    <t>PREDRAČUN STROŠKOV Z REKAPITULACIJO DEL</t>
  </si>
  <si>
    <t>1. PREDDELA IN RUŠITVENA DELA</t>
  </si>
  <si>
    <t>2. ZEMELJSKA DELA</t>
  </si>
  <si>
    <t>3. VOZIŠČNA KONSTRUKCIJA</t>
  </si>
  <si>
    <t>4. ODVODNJAVANJE</t>
  </si>
  <si>
    <t>5. GRADBENA IN OBRTNIŠKA DELA</t>
  </si>
  <si>
    <t>7. TUJE STORITVE</t>
  </si>
  <si>
    <t>=============================================================================</t>
  </si>
  <si>
    <t xml:space="preserve">SKUPAJ  </t>
  </si>
  <si>
    <t>SKUPAJ CESTE</t>
  </si>
  <si>
    <t xml:space="preserve">1. PREDDELA </t>
  </si>
  <si>
    <t>Z.št.</t>
  </si>
  <si>
    <t>Šifra</t>
  </si>
  <si>
    <t>Opis del</t>
  </si>
  <si>
    <t>Količina</t>
  </si>
  <si>
    <t>Enota</t>
  </si>
  <si>
    <t>Znesek</t>
  </si>
  <si>
    <t>km</t>
  </si>
  <si>
    <t>kos</t>
  </si>
  <si>
    <t xml:space="preserve">SKUPAJ PREDDELA </t>
  </si>
  <si>
    <t>SKUPAJ ZEMELJSKA DELA</t>
  </si>
  <si>
    <t>SKUPAJ VOZIŠČNA KONSTRUKCIJA</t>
  </si>
  <si>
    <t>SKUPAJ TUJE STORITVE</t>
  </si>
  <si>
    <t>kom</t>
  </si>
  <si>
    <t>SKUPAJ ODVODNJAVANJE</t>
  </si>
  <si>
    <t>Obnova in zavarovanje zakoličbe osi trase ostale javne ceste v gričevnatem terenu</t>
  </si>
  <si>
    <t>11 122</t>
  </si>
  <si>
    <t>Postavitev in zavarovanje prečnega profila ostale javne ceste v gričevnatem terenu</t>
  </si>
  <si>
    <t>Posek in odstranitev drevesa z deblom premera 11 do 30 cm ter odstranitev vej</t>
  </si>
  <si>
    <t>Razprostiranje odvečne plodne zemljine - 1.kategorije</t>
  </si>
  <si>
    <t>DDV 22%</t>
  </si>
  <si>
    <t>44 967</t>
  </si>
  <si>
    <t>13 311</t>
  </si>
  <si>
    <t>29 131</t>
  </si>
  <si>
    <t>29 135</t>
  </si>
  <si>
    <t>21 114</t>
  </si>
  <si>
    <t>21 243</t>
  </si>
  <si>
    <t>22 114</t>
  </si>
  <si>
    <t>11 132</t>
  </si>
  <si>
    <t>11 222</t>
  </si>
  <si>
    <t>Odstranitev panja s premerom 11 do 30 cm z odvozom na deponijo na razdaljo nad 1000m</t>
  </si>
  <si>
    <t>m</t>
  </si>
  <si>
    <t>21 234</t>
  </si>
  <si>
    <t>22 113</t>
  </si>
  <si>
    <t>2.1 Izkopi</t>
  </si>
  <si>
    <t>2.2 Planum temeljnih tal</t>
  </si>
  <si>
    <t>29 134</t>
  </si>
  <si>
    <t>Razprostiranje odvečne vezljive zemljine/zrnate kamnine - 3.kategorije</t>
  </si>
  <si>
    <t>Razprostiranje odvečne mehke/trde kamnine - 4. kategorije</t>
  </si>
  <si>
    <t>29 138</t>
  </si>
  <si>
    <t>Razprostiranje odvečnega drugega materiala</t>
  </si>
  <si>
    <t>Površinski izkop plodne zemljine - 1. kategorije - strojno  z nakladanjem</t>
  </si>
  <si>
    <t>3.1 Nosilne plasti</t>
  </si>
  <si>
    <t>3.1.1 Nevezane nosilne plasti</t>
  </si>
  <si>
    <t>31 132</t>
  </si>
  <si>
    <t>3.2 Obrabne in zaporne plasti</t>
  </si>
  <si>
    <t>32 247</t>
  </si>
  <si>
    <t>Izdelava bankine iz drobljenca, široke do 0,50 m</t>
  </si>
  <si>
    <t>1.1 Geodetska dela</t>
  </si>
  <si>
    <t>1.2 Čiščenje terena</t>
  </si>
  <si>
    <t>1.2.1 Odstranitev grmovja, dreves, vej in panjev</t>
  </si>
  <si>
    <t>1.2.3 Porušitev in odstranitev voziščnih konstrukcij</t>
  </si>
  <si>
    <t>1.2.4 Porušitev in odstranitev objektov</t>
  </si>
  <si>
    <t>1.3 Ostala preddela</t>
  </si>
  <si>
    <t>1.3.1 Omejitev prometa</t>
  </si>
  <si>
    <t>3. VOZIŠČNE KONSTRUKCIJE</t>
  </si>
  <si>
    <t>4.1 Površinsko odvodnjavanje</t>
  </si>
  <si>
    <t>4.2 Globinsko odvodnjavanje - drenaže</t>
  </si>
  <si>
    <t>SKUPAJ GRADBENA IN OBRTNIŠKA DELA</t>
  </si>
  <si>
    <t>12 475</t>
  </si>
  <si>
    <t>Porušitev in odstranitev zidu iz kamna v cementni malti</t>
  </si>
  <si>
    <t>Odstranitev grmovja in dreves z debli premera do 10 cm ter vej na redko porasli površini - strojno</t>
  </si>
  <si>
    <t>Rezanje asfaltne plasti s talno dimantno žago, debeline 6 do 10 cm</t>
  </si>
  <si>
    <t>12 382</t>
  </si>
  <si>
    <t>12 411</t>
  </si>
  <si>
    <t>Porušitev in odstranitev prepusta iz cevi s premerom do 60 cm</t>
  </si>
  <si>
    <t>12 497</t>
  </si>
  <si>
    <t>Porušitev in odstranitev elementa (temelj, stena, plošča) iz cementnega betona</t>
  </si>
  <si>
    <t>13 112</t>
  </si>
  <si>
    <t>Široki izkop vezljive zemljine/ zrnate kamnine - 3. kategorije - strojno z nakladanjem (50% celotnega izkopa)</t>
  </si>
  <si>
    <t>Široki izkopi mehke kamnine - 4. kategorije - strojno z nakladanjem (50% celotnega izkopa)</t>
  </si>
  <si>
    <t>21 325</t>
  </si>
  <si>
    <t>Izkopi mehke kamnine - 4. kategorije za temelje, kanalske rove, prepuste, jaške in drenaže širine do 1,0 m in globine 1,1 do 2,0 m - strojno, planiranje dna ročno</t>
  </si>
  <si>
    <t>Ureditev planuma temeljnih tal vezljive zemljine/zrnate kamnine - 3. kategorije (50% celotnega planuma)</t>
  </si>
  <si>
    <t>Ureditev planuma temeljnih tal mehke kamnine - 4. kategorije (50% celotnega planuma)</t>
  </si>
  <si>
    <t>25 112</t>
  </si>
  <si>
    <t xml:space="preserve">Humuziranje brežine brez valjanja, v debelini do 15 cm - strojno in zatravitev s travnim semenom </t>
  </si>
  <si>
    <t>Zasip z zrnato kamnino-3.kategorije z dobavo iz kamnoloma (drobljenec 0/32)</t>
  </si>
  <si>
    <t>24 218</t>
  </si>
  <si>
    <t xml:space="preserve">Izdelava nevezane nosilne plasti enakomerno zrnatega drobljenca (0-32 mm) iz kamnine v debelini 21 do 30 cm </t>
  </si>
  <si>
    <t>Izdelava nevezane nosilne plasti enakomerno zrnatega drobljenca (0-32 mm) iz kamnine v debelini 21 do 30 cm - priključki</t>
  </si>
  <si>
    <t>31 582</t>
  </si>
  <si>
    <t>Izdelava obrabne in zaporne plasti bituminizirane zmesi AC 8 surf B 70/100 A4 v debelini 3 cm</t>
  </si>
  <si>
    <t>Izdelava obrabne in zaporne plasti bituminizirane zmesi AC 8 surf B 70/100 A4 v debelini 3 cm - priključki</t>
  </si>
  <si>
    <t>36 131</t>
  </si>
  <si>
    <t>41 381</t>
  </si>
  <si>
    <t>41 321</t>
  </si>
  <si>
    <t>Izdelava vzdolžne in prečne drenaže, globoke do 1 m, na podložni plasti iz cementnega betona, debeline 10 cm, z gibljivimi plastičnimi cevni premera 16 cm</t>
  </si>
  <si>
    <t>42 134</t>
  </si>
  <si>
    <t>42 311</t>
  </si>
  <si>
    <t>44 848</t>
  </si>
  <si>
    <t>Dobava in montaža rešetke iz modularne litine z nosilnostjo 250 kN, s prerezom 500/500 mm</t>
  </si>
  <si>
    <t>Dobava in montaža pokrova iz modularne litine z nosilnostjo 250 kN, s prerezom 600/600 mm</t>
  </si>
  <si>
    <t>44 992</t>
  </si>
  <si>
    <t>Dvig (do 50 cm) obstoječega jaška iz cementnega betona, krožnega prereza s premerom 60 do 80 cm ali kvadratnega prereza do 60/60 cm</t>
  </si>
  <si>
    <t>Izdelava iztoka iz cevi v peskolov (zaledni vtok) s tlakom iz lomljenca, debeline 15 cm, na podložni plasti iz zmesi zrn drobljenca, debeli 25 cm</t>
  </si>
  <si>
    <t>Geodetska dela pri gradnji objekta (zakoličba, podajanje in kontrola višin in potrebnih smeri)</t>
  </si>
  <si>
    <t>Stalni ali občasni geološki nadzor pri gradnji objekta vključuje razna merjenja ali izračune stabilnosti objekta glede na geološke razmere terena.</t>
  </si>
  <si>
    <t xml:space="preserve"> </t>
  </si>
  <si>
    <t>m3</t>
  </si>
  <si>
    <t>upoštevano v projektu trase</t>
  </si>
  <si>
    <t>Preddela na gradbišču, odstranjevanje rastja, kamenja, zidarskih ostankov in razne nesnage. Pobočja nad zložbo. Za vse zložbe. Ostalo v projektu trasa.</t>
  </si>
  <si>
    <t>5002</t>
  </si>
  <si>
    <t xml:space="preserve">Odstranitev travne ruše in strojni odkop humusa, začasna deponija, nega in zatravitev pri ponovni uporabi. Debelina humusa 30 cm. Pobočje nad zložbo. Ostalo v projektu trase. </t>
  </si>
  <si>
    <t>5003</t>
  </si>
  <si>
    <t>5004</t>
  </si>
  <si>
    <t>5007</t>
  </si>
  <si>
    <t>Strojno ali ročno planiranje dna zložbe v naklonu 30 cm. Izvaja se pred vgradnjo pete zložbe, kar mora biti prevzeto s strani nadzornega organa.</t>
  </si>
  <si>
    <t>5008</t>
  </si>
  <si>
    <t xml:space="preserve">Zasip pred zložbo. Zasipa se materjalom za cestni nasip z ustrezno utrditvijo v plasteh po 30 cm. Upoštevati je dobavo, dovoz, vgradnjo in komprimacijo materiala. Berma zatravljena.                                  </t>
  </si>
  <si>
    <t>5009</t>
  </si>
  <si>
    <t xml:space="preserve">Zasip in izravnava za zložbo. (zaledje pripravimo za izvedbo dela kanalete) Zasip in izravnava se z kvalitetnim izkopanim materjalom in s primerno utrditvijo v plasteh. Upoštevati je interne premike, vgradnjo in komprimacijo materiala. (hkrati z izvedbo zložbe)                                   </t>
  </si>
  <si>
    <t>5010</t>
  </si>
  <si>
    <t xml:space="preserve">Izvedba utorov v zaledno zemljino za zložbo za izvedbo horizontalne drenaže. Utore globine in širine 15cm izvedemo horizontalno nad višino terena spredaj.                                 </t>
  </si>
  <si>
    <t xml:space="preserve">Izvedba utorov v zasip za žložbo za izvedbo dela  kanalete. Utore globine15 in širine 20cm izvedemo horizontalno v višini kanalete v glavi zložbe.                                 </t>
  </si>
  <si>
    <t>Enostavni opaži čel podložnih betonov in pete zložbe. Priprava, montaža, demontaža in čiščenje. Vključno vsa sredstva opiranja in vezanja. Izbira materiala po presoji izvajalca.</t>
  </si>
  <si>
    <t>Opaž glave zložbe višine do cca 0.30 m. Priprava, montaža, demontaža in čiščenje. Vključno vsa sredstva opiranja in vezanja. Spredaj izvedba iz materiala za vidni beton, zadaj iz materiala po presoji izvajalca. (spredaj v naklonu lica zložbe, zdaj zaokrožena škatla za AB kanaleto)</t>
  </si>
  <si>
    <t>Dela v nermiranem, armiranem in prednapetem betonu se morajo izvajati po določilih tehničnih predpisov in normativov v soglasju z obveznimi standardi.</t>
  </si>
  <si>
    <t>Odpornost betona, uporabljenega za izdelavo nosilne konstrukcije, vencev, razen temeljev, mora proti učinkom mraza izpolnjevati predpisane pogoje.</t>
  </si>
  <si>
    <t>7.001</t>
  </si>
  <si>
    <t>Pusti beton kot beton za dodatni del kanalete. Presek do 0.20 m3/m2. Postavka vsebuje nabavo, izdelavo in vgradnjo z zgostitvijo in poravnavanjem. (oblikovanjem mulde)</t>
  </si>
  <si>
    <t>C 16/20</t>
  </si>
  <si>
    <t>7.002</t>
  </si>
  <si>
    <t>Armirani beton za pete zložb. Vključno nabava, izdelava in vgradnja z zgostitvijo. Poraba 0.3 - 0.50 m3/m2. C20/25 (Peta zgoraj spredaj v naklonu)</t>
  </si>
  <si>
    <t>Armirani beton za glave zložb. (robni venec) Vključno nabava, izdelava in vgradnja z zgostitvijo. Poraba 0.20 - 0.30 m3/m2. C25/30 (Površina metličena, zmrzlinsko odporen beton XC2, XF4, XD3)</t>
  </si>
  <si>
    <t>7.005</t>
  </si>
  <si>
    <t>Kamnita zložba iz kamnov 50cm in več v pustem betonu C 16/20. Beton vsaj 30% volumna, ostalo kamni. Naklon spredaj 3:1 in zaledje 5:1. Nabava, dobava, vgradnja z zgostitvijo in poravnava ter fugiranje lica zložbe.</t>
  </si>
  <si>
    <t>9.001</t>
  </si>
  <si>
    <t>Betonsko jeklo vseh profilov za konstrukcijo objekta.</t>
  </si>
  <si>
    <t>Izvedba, dobava in montaža z eventuelnim čiščenjem armature.</t>
  </si>
  <si>
    <t>Vračunati je betonske ali plastične distančnike za zagotovitev krovnega sloja betona. Pred betoniranjem je organizirati pravočasen prevzem armature po nadzorni službi.</t>
  </si>
  <si>
    <t xml:space="preserve">kg   (armaturni izvleček) </t>
  </si>
  <si>
    <t xml:space="preserve">Nabava, dobava in vgradnja cevi fi 100mm skozi zložbožbo za iztok zaledne drenaže. (barbakane) Upošteva se en iztok na 5m zidu ali zložbe. </t>
  </si>
  <si>
    <t>kd</t>
  </si>
  <si>
    <t>Dobava in vgradja PVC cevi FI 16-20 za odvod meteornih vod v brežino za zložbo. Padec 1.0%. Zgoraj priključek na jašek, spodaj na kanaleto. (2krat)</t>
  </si>
  <si>
    <t>Nepredvidena dela v skupni vrednosti največ 10 % vrednosti del na zgornji konstrukciji.</t>
  </si>
  <si>
    <t>Strojni izkop za zložbo v obstoječem terenu (umetni nasip GC-GP in deluvij CG-CL) po kampadah cca 5m. (geomehanik) z notranjimi in zunanjimi transporti na deponijo po presoji investitorja in i zvajalca. Upoštevan je teren III.-IV. kategorije.</t>
  </si>
  <si>
    <r>
      <t xml:space="preserve">OPOMBA:  </t>
    </r>
    <r>
      <rPr>
        <sz val="10"/>
        <rFont val="Arial"/>
        <family val="2"/>
        <charset val="238"/>
      </rPr>
      <t>Zajeti so vsi izkopi za kamnite zložbe. Vsi ostali so zajeti v popisu ceste.</t>
    </r>
  </si>
  <si>
    <r>
      <t>m</t>
    </r>
    <r>
      <rPr>
        <vertAlign val="superscript"/>
        <sz val="10"/>
        <rFont val="Arial"/>
        <family val="2"/>
        <charset val="238"/>
      </rPr>
      <t>2</t>
    </r>
  </si>
  <si>
    <r>
      <t>m</t>
    </r>
    <r>
      <rPr>
        <vertAlign val="superscript"/>
        <sz val="10"/>
        <rFont val="Arial"/>
        <family val="2"/>
        <charset val="238"/>
      </rPr>
      <t>3</t>
    </r>
    <r>
      <rPr>
        <sz val="10"/>
        <rFont val="Arial"/>
        <family val="2"/>
        <charset val="238"/>
      </rPr>
      <t xml:space="preserve">  </t>
    </r>
  </si>
  <si>
    <r>
      <t>m</t>
    </r>
    <r>
      <rPr>
        <vertAlign val="superscript"/>
        <sz val="10"/>
        <rFont val="Arial"/>
        <family val="2"/>
        <charset val="238"/>
      </rPr>
      <t xml:space="preserve">2 </t>
    </r>
    <r>
      <rPr>
        <sz val="10"/>
        <rFont val="Arial"/>
        <family val="2"/>
        <charset val="238"/>
      </rPr>
      <t xml:space="preserve"> </t>
    </r>
  </si>
  <si>
    <r>
      <t>m</t>
    </r>
    <r>
      <rPr>
        <vertAlign val="superscript"/>
        <sz val="10"/>
        <rFont val="Arial"/>
        <family val="2"/>
        <charset val="238"/>
      </rPr>
      <t>2</t>
    </r>
    <r>
      <rPr>
        <sz val="10"/>
        <rFont val="Arial"/>
        <family val="2"/>
        <charset val="238"/>
      </rPr>
      <t xml:space="preserve">  </t>
    </r>
  </si>
  <si>
    <r>
      <t>m</t>
    </r>
    <r>
      <rPr>
        <vertAlign val="superscript"/>
        <sz val="10"/>
        <rFont val="Arial"/>
        <family val="2"/>
        <charset val="238"/>
      </rPr>
      <t>1</t>
    </r>
  </si>
  <si>
    <r>
      <t>m</t>
    </r>
    <r>
      <rPr>
        <vertAlign val="superscript"/>
        <sz val="10"/>
        <rFont val="Arial"/>
        <family val="2"/>
        <charset val="238"/>
      </rPr>
      <t>3</t>
    </r>
  </si>
  <si>
    <r>
      <t>Zasip cevne drenaže z zmesjo kamnitih zrn, obvito z geosintetikom, z 0,1 do 0,2 m</t>
    </r>
    <r>
      <rPr>
        <vertAlign val="superscript"/>
        <sz val="10"/>
        <rFont val="Arial"/>
        <family val="2"/>
        <charset val="238"/>
      </rPr>
      <t>3</t>
    </r>
    <r>
      <rPr>
        <sz val="10"/>
        <rFont val="Arial"/>
        <family val="2"/>
        <charset val="238"/>
      </rPr>
      <t>/m</t>
    </r>
    <r>
      <rPr>
        <vertAlign val="superscript"/>
        <sz val="10"/>
        <rFont val="Arial"/>
        <family val="2"/>
        <charset val="238"/>
      </rPr>
      <t>1</t>
    </r>
    <r>
      <rPr>
        <sz val="10"/>
        <rFont val="Arial"/>
        <family val="2"/>
        <charset val="238"/>
      </rPr>
      <t>, po načrtu</t>
    </r>
  </si>
  <si>
    <r>
      <t>m</t>
    </r>
    <r>
      <rPr>
        <vertAlign val="superscript"/>
        <sz val="10"/>
        <rFont val="Arial"/>
        <family val="2"/>
        <charset val="238"/>
      </rPr>
      <t>3</t>
    </r>
    <r>
      <rPr>
        <sz val="10"/>
        <rFont val="Arial"/>
        <family val="2"/>
        <charset val="238"/>
      </rPr>
      <t xml:space="preserve"> </t>
    </r>
  </si>
  <si>
    <t>C 25/30</t>
  </si>
  <si>
    <t xml:space="preserve">kg </t>
  </si>
  <si>
    <t xml:space="preserve">Dobava in postavitev horizontalne drenažne cevi  FI 150 mm (RAUDRIL ali podobno) v višini spodnjega terena. (priključitev na barbakane) </t>
  </si>
  <si>
    <t>Porušitev in odstranitev ograje iz žične mreže ter dobava in postavitev nove žične ograje višine 2,0 m, skupaj z vrati za dostop do vodohrama</t>
  </si>
  <si>
    <t>Cena</t>
  </si>
  <si>
    <t>29 118</t>
  </si>
  <si>
    <t>Prevoz materiala na razdaljo nad 7000 do 10000 m</t>
  </si>
  <si>
    <t>44 163</t>
  </si>
  <si>
    <t>Izdelava jaška - peskolova iz cementnega betona krožnega prereza, premera 80 cm, globine 1,5 do 2,0 m z izdelavo priključka na obstoječo kanalizacijo-prepuste</t>
  </si>
  <si>
    <t xml:space="preserve">Dobava in vgradja betonskih jaškov FI 80 cm (peskolov) Zgoraj vtočna rešetka. H=1.0m. Priključek KC fi 16-20cm. </t>
  </si>
  <si>
    <t>6. OPREMA CEST</t>
  </si>
  <si>
    <t>Dobava in postavitev plastičnega smernika z votlim prerezom, dolžina 1200 mm, z odsevnikom iz folije razreda RA2</t>
  </si>
  <si>
    <t>63 111</t>
  </si>
  <si>
    <t>SKUPAJ OPREMA CEST</t>
  </si>
  <si>
    <r>
      <rPr>
        <b/>
        <i/>
        <sz val="10"/>
        <rFont val="Arial"/>
        <family val="2"/>
        <charset val="238"/>
      </rPr>
      <t>Opomba</t>
    </r>
    <r>
      <rPr>
        <i/>
        <sz val="10"/>
        <rFont val="Arial"/>
        <family val="2"/>
        <charset val="238"/>
      </rPr>
      <t>: Popis del je izdelan na osnovi Splošnih tehničnih pogojev ter Popisa del in posebnih tehničnih pogojev za preddela, zemeljska dela, voziščne konstrukcije, odvodnjavanje, gradbena in obrtniška dela ter opremo cest (tender SCS YU ISBN 86-81171 iz leta 1989 in dopolnitve) oz. sprejetih TSC (TSC 09.000 : 2006), ki urejajo posamezna področja gradnje cest.</t>
    </r>
  </si>
  <si>
    <t>12 372</t>
  </si>
  <si>
    <t>Rezkanje in odvoz (na začasno deponijo na gradbišču) asfaltne krovne plasti v debelini 4 do 7 cm</t>
  </si>
  <si>
    <t xml:space="preserve">Izdelava nevezane nosilne plasti rezkanca dobavljenega iz začasne deponije na gradbišču v debelini 21 do 30 cm </t>
  </si>
  <si>
    <t>(P19-P27 v dolžini 200,0m)</t>
  </si>
  <si>
    <t>1. FAZA</t>
  </si>
  <si>
    <t>Obnova in zavarovanje zakoličbe trase komunalnih vodov v gričevnatem terenu (vodovod) Obnovi in zaščita vodovoda ni predmet projekta</t>
  </si>
  <si>
    <t>Izdelava nosilne plasti bituminizirane zmesi AC 22 base B70/100 A4 v debelini 5 cm</t>
  </si>
  <si>
    <t>Izdelava nosilne plasti bituminizirane zmesi AC 22 base B70/100 A4 v debelini 5 cm - priključki</t>
  </si>
  <si>
    <t>Izdelava mulde iz bitumenskega betona AC8 surf B70/100 A4, debeline 3 cm in bituminiziranega drobljenca AC22 base B70/100 A4, debeline  5 cm, ob že zgrajenem robniku iz cementnega betona (kamniti zložbi), širine 50 cm</t>
  </si>
  <si>
    <t>%</t>
  </si>
  <si>
    <t>6.1 Oprema za vodenje prometa</t>
  </si>
  <si>
    <t>1.3.2 Začasni objekti</t>
  </si>
  <si>
    <t>2.3 Nasipi, zasipi, klini, posteljica in glinasti naboj</t>
  </si>
  <si>
    <t>2.4 Brežine in zelenice</t>
  </si>
  <si>
    <t>2.5 Prevozi, razprostiranje in ureditev deponij materiala</t>
  </si>
  <si>
    <t>3.1.2 Asfaltne nosilne plasti - Asphalt concrete - base (AC base)</t>
  </si>
  <si>
    <t>3.2.1 Asfaltne obrabne in zaporne plasti - bitumenski betoni - Asphalt concrete - surface (AC surf)</t>
  </si>
  <si>
    <t>3.3 Bankine</t>
  </si>
  <si>
    <t>4.3 Jaški</t>
  </si>
  <si>
    <t>5.1. PRIPRAVLJALNA IN ZAKLJUČNA DELA</t>
  </si>
  <si>
    <t>5.2. ZEMELJSKA DELA</t>
  </si>
  <si>
    <t>5.3. BETONSKA DELA</t>
  </si>
  <si>
    <t>5.4. ŽELEZOKRIVSKA DELA</t>
  </si>
  <si>
    <t>Vris v kataster kom. komunalnih naprav pri upravljalcu</t>
  </si>
  <si>
    <t>(OBNOVA LOKALNE CESTE LC001091 ŠMARJE - ZAVINO)</t>
  </si>
  <si>
    <t>Zavarovanje gradbišča v času gradnje s polovično zaporo prometa in ročnim usmerjanjem - cca 30 delovnih dni</t>
  </si>
  <si>
    <t>Organizacija gradbišča - zavarovanja, začasni objekti montaža in demontaža.</t>
  </si>
  <si>
    <t>Planiranje in uvaljanje tampona do predpisane zbitosti, priprava podlage pred asfaltiranjem.</t>
  </si>
  <si>
    <t>m2</t>
  </si>
  <si>
    <t>5. GRADBENA IN OBRTNIŠKA DELA (kamnite zložbe)</t>
  </si>
  <si>
    <t>5.5. ODVODNJAVANJE in KANALIZACIJA</t>
  </si>
  <si>
    <t>5.6. NEPREDVIDENA DELA</t>
  </si>
  <si>
    <t>1.2.2 Odstranitev prometne signalizacije in opreme</t>
  </si>
  <si>
    <t>Strojni izkop za zložbo v obstoječem terenu (preperela laporna podlaga) po kampadah cca 5m. (geomehanik) z notranjimi in zunanjimi transporti na deponijo po presoji investitorja in i zvajalca. (žložba temeljena v trdni podlagi). Teren III. - IV. Ktg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</si>
</sst>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
  </numFmts>
  <fonts count="20">
    <font>
      <i/>
      <sz val="10"/>
      <name val="SL Dutch"/>
    </font>
    <font>
      <i/>
      <sz val="10"/>
      <name val="SL Dutch"/>
      <charset val="238"/>
    </font>
    <font>
      <sz val="10"/>
      <name val="Arial CE"/>
      <family val="2"/>
      <charset val="238"/>
    </font>
    <font>
      <i/>
      <sz val="10"/>
      <name val="Times New Roman CE"/>
      <family val="1"/>
      <charset val="238"/>
    </font>
    <font>
      <sz val="11"/>
      <name val="Arial"/>
      <family val="2"/>
      <charset val="238"/>
    </font>
    <font>
      <sz val="10"/>
      <color indexed="8"/>
      <name val="Arial"/>
      <family val="2"/>
      <charset val="238"/>
    </font>
    <font>
      <i/>
      <sz val="11"/>
      <name val="Times New Roman CE"/>
      <family val="1"/>
      <charset val="238"/>
    </font>
    <font>
      <sz val="10"/>
      <name val="Arial"/>
      <family val="2"/>
      <charset val="238"/>
    </font>
    <font>
      <b/>
      <i/>
      <sz val="10"/>
      <name val="Times New Roman CE"/>
      <family val="1"/>
      <charset val="238"/>
    </font>
    <font>
      <b/>
      <i/>
      <sz val="11"/>
      <name val="Times New Roman CE"/>
      <family val="1"/>
      <charset val="238"/>
    </font>
    <font>
      <b/>
      <i/>
      <sz val="12"/>
      <name val="Times New Roman CE"/>
      <family val="1"/>
      <charset val="238"/>
    </font>
    <font>
      <i/>
      <sz val="12"/>
      <name val="Times New Roman CE"/>
      <family val="1"/>
      <charset val="238"/>
    </font>
    <font>
      <i/>
      <sz val="10"/>
      <name val="SL Dutch"/>
    </font>
    <font>
      <i/>
      <sz val="10"/>
      <name val="Arial"/>
      <family val="2"/>
      <charset val="238"/>
    </font>
    <font>
      <b/>
      <sz val="10"/>
      <name val="Arial"/>
      <family val="2"/>
      <charset val="238"/>
    </font>
    <font>
      <vertAlign val="superscript"/>
      <sz val="10"/>
      <name val="Arial"/>
      <family val="2"/>
      <charset val="238"/>
    </font>
    <font>
      <sz val="10"/>
      <color indexed="11"/>
      <name val="Arial"/>
      <family val="2"/>
      <charset val="238"/>
    </font>
    <font>
      <sz val="10"/>
      <color indexed="10"/>
      <name val="Arial"/>
      <family val="2"/>
      <charset val="238"/>
    </font>
    <font>
      <b/>
      <i/>
      <sz val="10"/>
      <name val="Arial"/>
      <family val="2"/>
      <charset val="238"/>
    </font>
    <font>
      <b/>
      <sz val="14"/>
      <name val="Arial"/>
      <family val="2"/>
      <charset val="238"/>
    </font>
  </fonts>
  <fills count="5">
    <fill>
      <patternFill patternType="none"/>
    </fill>
    <fill>
      <patternFill patternType="gray125"/>
    </fill>
    <fill>
      <patternFill patternType="solid">
        <fgColor indexed="31"/>
        <bgColor indexed="22"/>
      </patternFill>
    </fill>
    <fill>
      <patternFill patternType="solid">
        <fgColor rgb="FFCCCCFF"/>
        <bgColor indexed="22"/>
      </patternFill>
    </fill>
    <fill>
      <patternFill patternType="solid">
        <fgColor rgb="FFCCCCFF"/>
        <bgColor indexed="64"/>
      </patternFill>
    </fill>
  </fills>
  <borders count="9">
    <border>
      <left/>
      <right/>
      <top/>
      <bottom/>
      <diagonal/>
    </border>
    <border>
      <left/>
      <right/>
      <top style="thin">
        <color indexed="8"/>
      </top>
      <bottom style="medium">
        <color indexed="8"/>
      </bottom>
      <diagonal/>
    </border>
    <border>
      <left/>
      <right/>
      <top style="medium">
        <color indexed="8"/>
      </top>
      <bottom style="thin">
        <color indexed="8"/>
      </bottom>
      <diagonal/>
    </border>
    <border>
      <left/>
      <right/>
      <top style="thin">
        <color indexed="8"/>
      </top>
      <bottom style="thin">
        <color indexed="8"/>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right/>
      <top style="hair">
        <color indexed="8"/>
      </top>
      <bottom/>
      <diagonal/>
    </border>
  </borders>
  <cellStyleXfs count="4">
    <xf numFmtId="1" fontId="0" fillId="0" borderId="0"/>
    <xf numFmtId="0" fontId="7" fillId="0" borderId="0"/>
    <xf numFmtId="0" fontId="2" fillId="0" borderId="0"/>
    <xf numFmtId="1" fontId="12" fillId="0" borderId="0"/>
  </cellStyleXfs>
  <cellXfs count="239">
    <xf numFmtId="1" fontId="1" fillId="0" borderId="0" xfId="0" applyFont="1"/>
    <xf numFmtId="1" fontId="3" fillId="0" borderId="0" xfId="0" applyFont="1" applyAlignment="1">
      <alignment horizontal="justify"/>
    </xf>
    <xf numFmtId="2" fontId="3" fillId="0" borderId="0" xfId="0" applyNumberFormat="1" applyFont="1"/>
    <xf numFmtId="1" fontId="3" fillId="0" borderId="0" xfId="0" applyFont="1"/>
    <xf numFmtId="4" fontId="3" fillId="0" borderId="0" xfId="0" applyNumberFormat="1" applyFont="1" applyProtection="1">
      <protection locked="0"/>
    </xf>
    <xf numFmtId="1" fontId="4" fillId="0" borderId="0" xfId="0" applyFont="1" applyFill="1" applyBorder="1" applyAlignment="1" applyProtection="1">
      <alignment horizontal="left"/>
      <protection locked="0"/>
    </xf>
    <xf numFmtId="1" fontId="4" fillId="0" borderId="0" xfId="0" applyFont="1" applyFill="1" applyBorder="1" applyAlignment="1" applyProtection="1">
      <alignment horizontal="center"/>
      <protection locked="0"/>
    </xf>
    <xf numFmtId="1" fontId="4" fillId="0" borderId="0" xfId="0" applyFont="1" applyFill="1" applyBorder="1" applyAlignment="1" applyProtection="1">
      <alignment horizontal="justify"/>
      <protection locked="0"/>
    </xf>
    <xf numFmtId="2" fontId="4" fillId="0" borderId="0" xfId="0" applyNumberFormat="1" applyFont="1" applyFill="1" applyBorder="1" applyAlignment="1" applyProtection="1">
      <protection locked="0"/>
    </xf>
    <xf numFmtId="4" fontId="4" fillId="0" borderId="0" xfId="0" applyNumberFormat="1" applyFont="1" applyFill="1" applyBorder="1" applyAlignment="1" applyProtection="1">
      <protection locked="0"/>
    </xf>
    <xf numFmtId="1" fontId="3" fillId="0" borderId="0" xfId="0" applyFont="1" applyFill="1"/>
    <xf numFmtId="1" fontId="3" fillId="0" borderId="0" xfId="0" applyFont="1" applyFill="1" applyBorder="1"/>
    <xf numFmtId="1" fontId="5" fillId="0" borderId="0" xfId="0" applyFont="1" applyBorder="1"/>
    <xf numFmtId="1" fontId="1" fillId="0" borderId="0" xfId="0" applyFont="1" applyBorder="1"/>
    <xf numFmtId="1" fontId="6" fillId="0" borderId="0" xfId="0" applyFont="1"/>
    <xf numFmtId="1" fontId="3" fillId="0" borderId="0" xfId="0" applyFont="1" applyBorder="1"/>
    <xf numFmtId="4" fontId="3" fillId="0" borderId="0" xfId="0" applyNumberFormat="1" applyFont="1" applyBorder="1" applyProtection="1">
      <protection locked="0"/>
    </xf>
    <xf numFmtId="1" fontId="8" fillId="0" borderId="0" xfId="0" applyFont="1" applyBorder="1"/>
    <xf numFmtId="1" fontId="10" fillId="0" borderId="0" xfId="0" applyFont="1" applyFill="1"/>
    <xf numFmtId="4" fontId="6" fillId="0" borderId="0" xfId="0" applyNumberFormat="1" applyFont="1" applyBorder="1" applyProtection="1">
      <protection locked="0"/>
    </xf>
    <xf numFmtId="1" fontId="11" fillId="0" borderId="0" xfId="0" applyFont="1"/>
    <xf numFmtId="1" fontId="10" fillId="0" borderId="0" xfId="0" applyFont="1"/>
    <xf numFmtId="4" fontId="6" fillId="0" borderId="0" xfId="0" applyNumberFormat="1" applyFont="1" applyFill="1" applyBorder="1" applyProtection="1">
      <protection locked="0"/>
    </xf>
    <xf numFmtId="1" fontId="11" fillId="0" borderId="0" xfId="0" applyFont="1" applyFill="1"/>
    <xf numFmtId="4" fontId="6" fillId="0" borderId="0" xfId="0" applyNumberFormat="1" applyFont="1" applyFill="1" applyBorder="1" applyAlignment="1" applyProtection="1">
      <protection locked="0"/>
    </xf>
    <xf numFmtId="4" fontId="8" fillId="0" borderId="0" xfId="0" applyNumberFormat="1" applyFont="1" applyProtection="1">
      <protection locked="0"/>
    </xf>
    <xf numFmtId="1" fontId="3" fillId="0" borderId="0" xfId="0" applyFont="1" applyAlignment="1">
      <alignment horizontal="right"/>
    </xf>
    <xf numFmtId="4" fontId="3" fillId="0" borderId="0" xfId="0" applyNumberFormat="1" applyFont="1" applyAlignment="1">
      <alignment horizontal="right"/>
    </xf>
    <xf numFmtId="1" fontId="3" fillId="0" borderId="0" xfId="0" applyFont="1" applyAlignment="1">
      <alignment horizontal="left" vertical="top"/>
    </xf>
    <xf numFmtId="1" fontId="3" fillId="0" borderId="0" xfId="0" applyFont="1" applyAlignment="1">
      <alignment horizontal="center" vertical="top"/>
    </xf>
    <xf numFmtId="1" fontId="7" fillId="0" borderId="0" xfId="0" applyFont="1" applyFill="1" applyBorder="1" applyAlignment="1" applyProtection="1">
      <alignment horizontal="left" vertical="top"/>
      <protection locked="0"/>
    </xf>
    <xf numFmtId="49" fontId="7" fillId="0" borderId="0" xfId="0" applyNumberFormat="1" applyFont="1" applyAlignment="1" applyProtection="1">
      <alignment vertical="top" wrapText="1"/>
      <protection locked="0"/>
    </xf>
    <xf numFmtId="0" fontId="13" fillId="0" borderId="0" xfId="0" applyNumberFormat="1" applyFont="1"/>
    <xf numFmtId="4" fontId="13" fillId="0" borderId="0" xfId="0" applyNumberFormat="1" applyFont="1"/>
    <xf numFmtId="0" fontId="7" fillId="0" borderId="0" xfId="0" applyNumberFormat="1" applyFont="1" applyAlignment="1">
      <alignment horizontal="left" vertical="center"/>
    </xf>
    <xf numFmtId="0" fontId="14" fillId="0" borderId="0" xfId="0" applyNumberFormat="1" applyFont="1" applyAlignment="1" applyProtection="1">
      <alignment horizontal="left" vertical="top" wrapText="1"/>
      <protection locked="0"/>
    </xf>
    <xf numFmtId="4" fontId="7" fillId="0" borderId="0" xfId="0" applyNumberFormat="1" applyFont="1" applyAlignment="1" applyProtection="1">
      <alignment vertical="center"/>
      <protection locked="0"/>
    </xf>
    <xf numFmtId="4" fontId="7" fillId="0" borderId="0" xfId="0" applyNumberFormat="1" applyFont="1" applyAlignment="1">
      <alignment vertical="center"/>
    </xf>
    <xf numFmtId="0" fontId="7" fillId="0" borderId="0" xfId="0" applyNumberFormat="1" applyFont="1" applyAlignment="1" applyProtection="1">
      <alignment horizontal="left" vertical="top" wrapText="1"/>
      <protection locked="0"/>
    </xf>
    <xf numFmtId="0" fontId="7" fillId="0" borderId="0" xfId="0" applyNumberFormat="1" applyFont="1"/>
    <xf numFmtId="4" fontId="7" fillId="0" borderId="0" xfId="0" applyNumberFormat="1" applyFont="1"/>
    <xf numFmtId="0" fontId="7" fillId="0" borderId="0" xfId="0" applyNumberFormat="1" applyFont="1" applyAlignment="1" applyProtection="1">
      <alignment horizontal="left" vertical="center"/>
      <protection locked="0"/>
    </xf>
    <xf numFmtId="49" fontId="7" fillId="0" borderId="0" xfId="0" applyNumberFormat="1" applyFont="1" applyBorder="1" applyAlignment="1" applyProtection="1">
      <alignment vertical="top" wrapText="1"/>
      <protection locked="0"/>
    </xf>
    <xf numFmtId="49" fontId="7" fillId="0" borderId="0" xfId="0" applyNumberFormat="1" applyFont="1" applyAlignment="1">
      <alignment vertical="top" wrapText="1"/>
    </xf>
    <xf numFmtId="49" fontId="14" fillId="0" borderId="0" xfId="0" applyNumberFormat="1" applyFont="1" applyAlignment="1" applyProtection="1">
      <alignment vertical="top" wrapText="1"/>
      <protection locked="0"/>
    </xf>
    <xf numFmtId="0" fontId="7" fillId="0" borderId="0" xfId="0" applyNumberFormat="1" applyFont="1" applyAlignment="1" applyProtection="1">
      <alignment vertical="top" wrapText="1"/>
      <protection locked="0"/>
    </xf>
    <xf numFmtId="1" fontId="7" fillId="0" borderId="0" xfId="0" applyFont="1" applyFill="1" applyBorder="1" applyAlignment="1" applyProtection="1">
      <alignment horizontal="center" vertical="top"/>
      <protection locked="0"/>
    </xf>
    <xf numFmtId="1" fontId="7" fillId="0" borderId="0" xfId="0" applyFont="1" applyFill="1" applyBorder="1" applyAlignment="1" applyProtection="1">
      <alignment horizontal="justify"/>
      <protection locked="0"/>
    </xf>
    <xf numFmtId="2" fontId="7" fillId="0" borderId="0" xfId="0" applyNumberFormat="1" applyFont="1" applyFill="1" applyBorder="1" applyAlignment="1" applyProtection="1">
      <alignment horizontal="center"/>
      <protection locked="0"/>
    </xf>
    <xf numFmtId="1" fontId="7" fillId="0" borderId="0" xfId="0" applyFont="1" applyFill="1" applyBorder="1" applyAlignment="1" applyProtection="1">
      <alignment horizontal="center"/>
      <protection locked="0"/>
    </xf>
    <xf numFmtId="4" fontId="7" fillId="0" borderId="0" xfId="0" applyNumberFormat="1" applyFont="1" applyFill="1" applyBorder="1" applyAlignment="1" applyProtection="1">
      <alignment horizontal="right"/>
      <protection locked="0"/>
    </xf>
    <xf numFmtId="4" fontId="7" fillId="0" borderId="0" xfId="0" applyNumberFormat="1" applyFont="1" applyFill="1" applyBorder="1" applyAlignment="1" applyProtection="1">
      <alignment horizontal="center"/>
      <protection locked="0"/>
    </xf>
    <xf numFmtId="1" fontId="14" fillId="2" borderId="0" xfId="0" applyFont="1" applyFill="1" applyAlignment="1" applyProtection="1">
      <alignment horizontal="left" vertical="top"/>
      <protection locked="0"/>
    </xf>
    <xf numFmtId="1" fontId="14" fillId="2" borderId="0" xfId="0" applyFont="1" applyFill="1" applyAlignment="1" applyProtection="1">
      <alignment horizontal="center" vertical="top"/>
      <protection locked="0"/>
    </xf>
    <xf numFmtId="1" fontId="14" fillId="2" borderId="0" xfId="0" applyFont="1" applyFill="1" applyAlignment="1" applyProtection="1">
      <alignment horizontal="justify"/>
      <protection locked="0"/>
    </xf>
    <xf numFmtId="2" fontId="14" fillId="2" borderId="0" xfId="0" applyNumberFormat="1" applyFont="1" applyFill="1" applyProtection="1">
      <protection locked="0"/>
    </xf>
    <xf numFmtId="1" fontId="14" fillId="2" borderId="0" xfId="0" applyFont="1" applyFill="1" applyProtection="1">
      <protection locked="0"/>
    </xf>
    <xf numFmtId="4" fontId="14" fillId="2" borderId="0" xfId="0" applyNumberFormat="1" applyFont="1" applyFill="1" applyAlignment="1" applyProtection="1">
      <alignment horizontal="right"/>
      <protection locked="0"/>
    </xf>
    <xf numFmtId="4" fontId="14" fillId="2" borderId="0" xfId="0" applyNumberFormat="1" applyFont="1" applyFill="1" applyProtection="1">
      <protection locked="0"/>
    </xf>
    <xf numFmtId="1" fontId="7" fillId="0" borderId="0" xfId="0" applyFont="1" applyAlignment="1" applyProtection="1">
      <alignment horizontal="left" vertical="top"/>
      <protection locked="0"/>
    </xf>
    <xf numFmtId="1" fontId="7" fillId="0" borderId="0" xfId="0" applyFont="1" applyAlignment="1" applyProtection="1">
      <alignment horizontal="center" vertical="top"/>
      <protection locked="0"/>
    </xf>
    <xf numFmtId="1" fontId="7" fillId="0" borderId="0" xfId="0" applyFont="1" applyAlignment="1" applyProtection="1">
      <alignment horizontal="justify"/>
      <protection locked="0"/>
    </xf>
    <xf numFmtId="2" fontId="7" fillId="0" borderId="0" xfId="0" applyNumberFormat="1" applyFont="1" applyProtection="1">
      <protection locked="0"/>
    </xf>
    <xf numFmtId="1" fontId="7" fillId="0" borderId="0" xfId="0" applyFont="1" applyProtection="1">
      <protection locked="0"/>
    </xf>
    <xf numFmtId="4" fontId="7" fillId="0" borderId="0" xfId="0" applyNumberFormat="1" applyFont="1" applyAlignment="1" applyProtection="1">
      <alignment horizontal="right"/>
      <protection locked="0"/>
    </xf>
    <xf numFmtId="4" fontId="7" fillId="0" borderId="0" xfId="0" applyNumberFormat="1" applyFont="1" applyProtection="1">
      <protection locked="0"/>
    </xf>
    <xf numFmtId="2" fontId="7" fillId="0" borderId="0" xfId="0" applyNumberFormat="1" applyFont="1" applyFill="1" applyBorder="1" applyProtection="1">
      <protection locked="0"/>
    </xf>
    <xf numFmtId="1" fontId="7" fillId="0" borderId="0" xfId="0" applyFont="1" applyFill="1" applyBorder="1" applyProtection="1">
      <protection locked="0"/>
    </xf>
    <xf numFmtId="4" fontId="7" fillId="0" borderId="0" xfId="0" applyNumberFormat="1" applyFont="1" applyFill="1" applyBorder="1" applyProtection="1">
      <protection locked="0"/>
    </xf>
    <xf numFmtId="4" fontId="7" fillId="0" borderId="0" xfId="0" applyNumberFormat="1" applyFont="1" applyFill="1" applyBorder="1" applyAlignment="1" applyProtection="1">
      <protection locked="0"/>
    </xf>
    <xf numFmtId="1" fontId="14" fillId="2" borderId="1" xfId="0" applyFont="1" applyFill="1" applyBorder="1" applyAlignment="1" applyProtection="1">
      <alignment horizontal="left" vertical="top"/>
      <protection locked="0"/>
    </xf>
    <xf numFmtId="1" fontId="14" fillId="2" borderId="1" xfId="0" applyFont="1" applyFill="1" applyBorder="1" applyAlignment="1" applyProtection="1">
      <alignment horizontal="center" vertical="top"/>
      <protection locked="0"/>
    </xf>
    <xf numFmtId="1" fontId="14" fillId="2" borderId="1" xfId="0" applyFont="1" applyFill="1" applyBorder="1" applyAlignment="1" applyProtection="1">
      <alignment horizontal="justify"/>
      <protection locked="0"/>
    </xf>
    <xf numFmtId="2" fontId="14" fillId="2" borderId="1" xfId="0" applyNumberFormat="1" applyFont="1" applyFill="1" applyBorder="1" applyProtection="1">
      <protection locked="0"/>
    </xf>
    <xf numFmtId="1" fontId="14" fillId="2" borderId="1" xfId="0" applyFont="1" applyFill="1" applyBorder="1" applyProtection="1">
      <protection locked="0"/>
    </xf>
    <xf numFmtId="4" fontId="14" fillId="2" borderId="1" xfId="0" applyNumberFormat="1" applyFont="1" applyFill="1" applyBorder="1" applyAlignment="1" applyProtection="1">
      <alignment horizontal="right"/>
      <protection locked="0"/>
    </xf>
    <xf numFmtId="4" fontId="14" fillId="2" borderId="1" xfId="0" applyNumberFormat="1" applyFont="1" applyFill="1" applyBorder="1" applyProtection="1">
      <protection locked="0"/>
    </xf>
    <xf numFmtId="1" fontId="14" fillId="0" borderId="0" xfId="0" applyFont="1" applyAlignment="1" applyProtection="1">
      <alignment horizontal="left" vertical="top"/>
      <protection locked="0"/>
    </xf>
    <xf numFmtId="1" fontId="7" fillId="0" borderId="0" xfId="0" applyFont="1" applyAlignment="1" applyProtection="1">
      <alignment horizontal="center"/>
      <protection locked="0"/>
    </xf>
    <xf numFmtId="1" fontId="7" fillId="0" borderId="2" xfId="0" applyFont="1" applyFill="1" applyBorder="1" applyAlignment="1" applyProtection="1">
      <alignment horizontal="left" vertical="top"/>
      <protection locked="0"/>
    </xf>
    <xf numFmtId="1" fontId="7" fillId="0" borderId="2" xfId="0" applyFont="1" applyFill="1" applyBorder="1" applyAlignment="1" applyProtection="1">
      <alignment horizontal="center" vertical="top"/>
      <protection locked="0"/>
    </xf>
    <xf numFmtId="1" fontId="7" fillId="0" borderId="2" xfId="0" applyFont="1" applyFill="1" applyBorder="1" applyAlignment="1" applyProtection="1">
      <alignment horizontal="justify"/>
      <protection locked="0"/>
    </xf>
    <xf numFmtId="2" fontId="7" fillId="0" borderId="2" xfId="0" applyNumberFormat="1" applyFont="1" applyFill="1" applyBorder="1" applyAlignment="1" applyProtection="1">
      <alignment horizontal="center"/>
      <protection locked="0"/>
    </xf>
    <xf numFmtId="1" fontId="7" fillId="0" borderId="2" xfId="0" applyFont="1" applyFill="1" applyBorder="1" applyAlignment="1" applyProtection="1">
      <alignment horizontal="center"/>
      <protection locked="0"/>
    </xf>
    <xf numFmtId="4" fontId="7" fillId="0" borderId="2" xfId="0" applyNumberFormat="1" applyFont="1" applyFill="1" applyBorder="1" applyAlignment="1" applyProtection="1">
      <alignment horizontal="center"/>
      <protection locked="0"/>
    </xf>
    <xf numFmtId="1" fontId="5" fillId="0" borderId="3" xfId="0" applyFont="1" applyFill="1" applyBorder="1" applyAlignment="1" applyProtection="1">
      <alignment horizontal="left" vertical="top" wrapText="1"/>
      <protection locked="0"/>
    </xf>
    <xf numFmtId="165" fontId="5" fillId="0" borderId="3" xfId="0" applyNumberFormat="1" applyFont="1" applyFill="1" applyBorder="1" applyAlignment="1" applyProtection="1">
      <alignment horizontal="center" vertical="top" wrapText="1"/>
      <protection locked="0"/>
    </xf>
    <xf numFmtId="1" fontId="5" fillId="0" borderId="3" xfId="0" applyFont="1" applyFill="1" applyBorder="1" applyAlignment="1" applyProtection="1">
      <alignment horizontal="justify" vertical="top" wrapText="1"/>
      <protection locked="0"/>
    </xf>
    <xf numFmtId="2" fontId="7" fillId="0" borderId="3" xfId="0" applyNumberFormat="1" applyFont="1" applyFill="1" applyBorder="1" applyAlignment="1" applyProtection="1">
      <protection locked="0"/>
    </xf>
    <xf numFmtId="1" fontId="7" fillId="0" borderId="3" xfId="0" applyFont="1" applyFill="1" applyBorder="1" applyAlignment="1" applyProtection="1">
      <alignment horizontal="center"/>
      <protection locked="0"/>
    </xf>
    <xf numFmtId="4" fontId="7" fillId="0" borderId="3" xfId="0" applyNumberFormat="1" applyFont="1" applyFill="1" applyBorder="1" applyAlignment="1" applyProtection="1">
      <alignment horizontal="right"/>
      <protection locked="0"/>
    </xf>
    <xf numFmtId="4" fontId="7" fillId="0" borderId="3" xfId="0" applyNumberFormat="1" applyFont="1" applyFill="1" applyBorder="1" applyAlignment="1" applyProtection="1">
      <protection locked="0"/>
    </xf>
    <xf numFmtId="1" fontId="5" fillId="0" borderId="0" xfId="0" applyFont="1" applyFill="1" applyBorder="1" applyAlignment="1" applyProtection="1">
      <alignment horizontal="left" vertical="top" wrapText="1"/>
      <protection locked="0"/>
    </xf>
    <xf numFmtId="165" fontId="5" fillId="0" borderId="0" xfId="0" applyNumberFormat="1" applyFont="1" applyFill="1" applyBorder="1" applyAlignment="1" applyProtection="1">
      <alignment horizontal="center" vertical="top" wrapText="1"/>
      <protection locked="0"/>
    </xf>
    <xf numFmtId="1" fontId="5" fillId="0" borderId="0" xfId="0" applyFont="1" applyFill="1" applyBorder="1" applyAlignment="1" applyProtection="1">
      <alignment horizontal="justify" vertical="top" wrapText="1"/>
      <protection locked="0"/>
    </xf>
    <xf numFmtId="2" fontId="7" fillId="0" borderId="0" xfId="0" applyNumberFormat="1" applyFont="1" applyFill="1" applyBorder="1" applyAlignment="1" applyProtection="1">
      <protection locked="0"/>
    </xf>
    <xf numFmtId="1" fontId="7" fillId="0" borderId="0" xfId="0" applyFont="1" applyFill="1" applyBorder="1" applyAlignment="1" applyProtection="1">
      <alignment horizontal="left" vertical="top" wrapText="1"/>
      <protection locked="0"/>
    </xf>
    <xf numFmtId="1" fontId="7" fillId="0" borderId="0" xfId="0" applyFont="1" applyFill="1" applyBorder="1" applyAlignment="1" applyProtection="1">
      <alignment horizontal="center" vertical="top" wrapText="1"/>
      <protection locked="0"/>
    </xf>
    <xf numFmtId="1" fontId="7" fillId="0" borderId="0" xfId="0" applyFont="1" applyFill="1" applyBorder="1" applyAlignment="1" applyProtection="1">
      <alignment horizontal="justify" vertical="top" wrapText="1"/>
      <protection locked="0"/>
    </xf>
    <xf numFmtId="1" fontId="14" fillId="0" borderId="0" xfId="0" applyFont="1" applyFill="1" applyBorder="1" applyAlignment="1" applyProtection="1">
      <alignment horizontal="left" vertical="top"/>
      <protection locked="0"/>
    </xf>
    <xf numFmtId="1" fontId="5" fillId="0" borderId="0" xfId="0" applyFont="1" applyFill="1" applyBorder="1" applyAlignment="1" applyProtection="1">
      <alignment horizontal="center" vertical="top" wrapText="1"/>
      <protection locked="0"/>
    </xf>
    <xf numFmtId="2" fontId="5" fillId="0" borderId="0" xfId="0" applyNumberFormat="1" applyFont="1" applyFill="1" applyBorder="1" applyAlignment="1" applyProtection="1">
      <alignment horizontal="justify" vertical="top" wrapText="1"/>
      <protection locked="0"/>
    </xf>
    <xf numFmtId="3" fontId="5" fillId="0" borderId="3" xfId="0" applyNumberFormat="1" applyFont="1" applyFill="1" applyBorder="1" applyAlignment="1">
      <alignment horizontal="center" vertical="top"/>
    </xf>
    <xf numFmtId="1" fontId="5" fillId="0" borderId="3" xfId="0" applyFont="1" applyFill="1" applyBorder="1" applyAlignment="1">
      <alignment vertical="top" wrapText="1"/>
    </xf>
    <xf numFmtId="4" fontId="5" fillId="0" borderId="3" xfId="0" applyNumberFormat="1" applyFont="1" applyFill="1" applyBorder="1" applyAlignment="1">
      <alignment horizontal="right"/>
    </xf>
    <xf numFmtId="1" fontId="7" fillId="0" borderId="3" xfId="0" applyFont="1" applyFill="1" applyBorder="1" applyAlignment="1">
      <alignment vertical="top" wrapText="1"/>
    </xf>
    <xf numFmtId="1" fontId="7" fillId="0" borderId="3" xfId="0" applyFont="1" applyFill="1" applyBorder="1" applyAlignment="1" applyProtection="1">
      <alignment horizontal="center" vertical="top" wrapText="1"/>
      <protection locked="0"/>
    </xf>
    <xf numFmtId="1" fontId="7" fillId="0" borderId="3" xfId="0" applyFont="1" applyFill="1" applyBorder="1" applyAlignment="1" applyProtection="1">
      <alignment horizontal="justify" vertical="top" wrapText="1"/>
      <protection locked="0"/>
    </xf>
    <xf numFmtId="1" fontId="16" fillId="0" borderId="0" xfId="0" applyFont="1" applyFill="1" applyBorder="1" applyAlignment="1" applyProtection="1">
      <alignment horizontal="left" vertical="top" wrapText="1"/>
      <protection locked="0"/>
    </xf>
    <xf numFmtId="1" fontId="7" fillId="2" borderId="1" xfId="0" applyFont="1" applyFill="1" applyBorder="1" applyAlignment="1" applyProtection="1">
      <alignment horizontal="center" vertical="top"/>
      <protection locked="0"/>
    </xf>
    <xf numFmtId="1" fontId="7" fillId="2" borderId="1" xfId="0" applyFont="1" applyFill="1" applyBorder="1" applyAlignment="1" applyProtection="1">
      <alignment horizontal="justify"/>
      <protection locked="0"/>
    </xf>
    <xf numFmtId="2" fontId="7" fillId="2" borderId="1" xfId="0" applyNumberFormat="1" applyFont="1" applyFill="1" applyBorder="1" applyAlignment="1" applyProtection="1">
      <protection locked="0"/>
    </xf>
    <xf numFmtId="1" fontId="7" fillId="2" borderId="1" xfId="0" applyFont="1" applyFill="1" applyBorder="1" applyAlignment="1" applyProtection="1">
      <alignment horizontal="center"/>
      <protection locked="0"/>
    </xf>
    <xf numFmtId="4" fontId="7" fillId="2" borderId="1" xfId="0" applyNumberFormat="1" applyFont="1" applyFill="1" applyBorder="1" applyAlignment="1" applyProtection="1">
      <alignment horizontal="right"/>
      <protection locked="0"/>
    </xf>
    <xf numFmtId="1" fontId="5" fillId="0" borderId="3" xfId="0" applyFont="1" applyFill="1" applyBorder="1" applyAlignment="1" applyProtection="1">
      <alignment horizontal="center" vertical="top" wrapText="1"/>
      <protection locked="0"/>
    </xf>
    <xf numFmtId="2" fontId="5" fillId="0" borderId="3" xfId="0" applyNumberFormat="1" applyFont="1" applyFill="1" applyBorder="1" applyProtection="1">
      <protection locked="0"/>
    </xf>
    <xf numFmtId="4" fontId="7" fillId="0" borderId="3" xfId="0" applyNumberFormat="1" applyFont="1" applyFill="1" applyBorder="1" applyProtection="1">
      <protection locked="0"/>
    </xf>
    <xf numFmtId="2" fontId="5" fillId="0" borderId="0" xfId="0" applyNumberFormat="1" applyFont="1" applyFill="1" applyBorder="1" applyProtection="1">
      <protection locked="0"/>
    </xf>
    <xf numFmtId="2" fontId="5" fillId="0" borderId="3" xfId="0" applyNumberFormat="1" applyFont="1" applyFill="1" applyBorder="1" applyAlignment="1" applyProtection="1">
      <alignment vertical="top" wrapText="1"/>
      <protection locked="0"/>
    </xf>
    <xf numFmtId="2" fontId="7" fillId="0" borderId="3" xfId="0" applyNumberFormat="1" applyFont="1" applyFill="1" applyBorder="1" applyProtection="1">
      <protection locked="0"/>
    </xf>
    <xf numFmtId="2" fontId="7" fillId="2" borderId="1" xfId="0" applyNumberFormat="1" applyFont="1" applyFill="1" applyBorder="1" applyProtection="1">
      <protection locked="0"/>
    </xf>
    <xf numFmtId="4" fontId="7" fillId="2" borderId="1" xfId="0" applyNumberFormat="1" applyFont="1" applyFill="1" applyBorder="1" applyProtection="1">
      <protection locked="0"/>
    </xf>
    <xf numFmtId="1" fontId="7" fillId="0" borderId="3" xfId="0" applyFont="1" applyFill="1" applyBorder="1" applyAlignment="1" applyProtection="1">
      <alignment vertical="top" wrapText="1"/>
      <protection locked="0"/>
    </xf>
    <xf numFmtId="1" fontId="7" fillId="0" borderId="0" xfId="0" applyFont="1" applyFill="1" applyBorder="1" applyAlignment="1" applyProtection="1">
      <alignment vertical="top" wrapText="1"/>
      <protection locked="0"/>
    </xf>
    <xf numFmtId="2" fontId="17" fillId="0" borderId="0" xfId="0" applyNumberFormat="1" applyFont="1" applyFill="1" applyBorder="1" applyProtection="1">
      <protection locked="0"/>
    </xf>
    <xf numFmtId="1" fontId="7" fillId="2" borderId="1" xfId="0" applyFont="1" applyFill="1" applyBorder="1" applyAlignment="1" applyProtection="1">
      <alignment horizontal="left" vertical="top"/>
      <protection locked="0"/>
    </xf>
    <xf numFmtId="1" fontId="7" fillId="0" borderId="4" xfId="0" applyFont="1" applyFill="1" applyBorder="1" applyAlignment="1" applyProtection="1">
      <alignment horizontal="center" vertical="top" wrapText="1"/>
      <protection locked="0"/>
    </xf>
    <xf numFmtId="1" fontId="7" fillId="0" borderId="4" xfId="0" applyFont="1" applyFill="1" applyBorder="1" applyAlignment="1" applyProtection="1">
      <alignment horizontal="justify" vertical="top" wrapText="1"/>
      <protection locked="0"/>
    </xf>
    <xf numFmtId="2" fontId="7" fillId="0" borderId="4" xfId="0" applyNumberFormat="1" applyFont="1" applyFill="1" applyBorder="1" applyAlignment="1" applyProtection="1">
      <alignment horizontal="center"/>
      <protection locked="0"/>
    </xf>
    <xf numFmtId="1" fontId="7" fillId="0" borderId="4" xfId="0" applyFont="1" applyFill="1" applyBorder="1" applyAlignment="1" applyProtection="1">
      <alignment horizontal="center"/>
      <protection locked="0"/>
    </xf>
    <xf numFmtId="4" fontId="7" fillId="0" borderId="4" xfId="0" applyNumberFormat="1" applyFont="1" applyFill="1" applyBorder="1" applyAlignment="1" applyProtection="1">
      <alignment horizontal="right"/>
      <protection locked="0"/>
    </xf>
    <xf numFmtId="4" fontId="7" fillId="0" borderId="4" xfId="0" applyNumberFormat="1" applyFont="1" applyFill="1" applyBorder="1" applyProtection="1">
      <protection locked="0"/>
    </xf>
    <xf numFmtId="3" fontId="5" fillId="0" borderId="4" xfId="0" applyNumberFormat="1" applyFont="1" applyFill="1" applyBorder="1" applyAlignment="1">
      <alignment horizontal="center" vertical="top"/>
    </xf>
    <xf numFmtId="1" fontId="7" fillId="0" borderId="4" xfId="1" applyNumberFormat="1" applyFont="1" applyFill="1" applyBorder="1" applyAlignment="1" applyProtection="1">
      <alignment horizontal="justify" vertical="top" wrapText="1"/>
      <protection locked="0"/>
    </xf>
    <xf numFmtId="2" fontId="7" fillId="0" borderId="4" xfId="1" applyNumberFormat="1" applyFont="1" applyFill="1" applyBorder="1" applyProtection="1">
      <protection locked="0"/>
    </xf>
    <xf numFmtId="164" fontId="7" fillId="0" borderId="4" xfId="1" applyNumberFormat="1" applyFont="1" applyFill="1" applyBorder="1" applyAlignment="1" applyProtection="1">
      <alignment horizontal="right"/>
    </xf>
    <xf numFmtId="4" fontId="7" fillId="0" borderId="4" xfId="1" applyNumberFormat="1" applyFont="1" applyFill="1" applyBorder="1" applyAlignment="1" applyProtection="1">
      <alignment horizontal="right"/>
      <protection locked="0"/>
    </xf>
    <xf numFmtId="1" fontId="7" fillId="0" borderId="0" xfId="1" applyNumberFormat="1" applyFont="1" applyFill="1" applyBorder="1" applyAlignment="1" applyProtection="1">
      <alignment horizontal="left" vertical="top" wrapText="1"/>
      <protection locked="0"/>
    </xf>
    <xf numFmtId="3" fontId="7" fillId="0" borderId="0" xfId="0" applyNumberFormat="1" applyFont="1" applyFill="1" applyBorder="1" applyAlignment="1">
      <alignment horizontal="center" vertical="top"/>
    </xf>
    <xf numFmtId="1" fontId="7" fillId="0" borderId="0" xfId="1" applyNumberFormat="1" applyFont="1" applyFill="1" applyBorder="1" applyAlignment="1" applyProtection="1">
      <alignment horizontal="justify" vertical="top" wrapText="1"/>
      <protection locked="0"/>
    </xf>
    <xf numFmtId="2" fontId="7" fillId="0" borderId="0" xfId="1" applyNumberFormat="1" applyFont="1" applyFill="1" applyBorder="1" applyProtection="1">
      <protection locked="0"/>
    </xf>
    <xf numFmtId="164" fontId="7" fillId="0" borderId="0" xfId="1" applyNumberFormat="1" applyFont="1" applyFill="1" applyBorder="1" applyAlignment="1" applyProtection="1">
      <alignment horizontal="right"/>
    </xf>
    <xf numFmtId="4" fontId="7" fillId="0" borderId="0" xfId="1" applyNumberFormat="1" applyFont="1" applyFill="1" applyBorder="1" applyAlignment="1" applyProtection="1">
      <alignment horizontal="right"/>
      <protection locked="0"/>
    </xf>
    <xf numFmtId="3" fontId="7" fillId="0" borderId="4" xfId="0" applyNumberFormat="1" applyFont="1" applyFill="1" applyBorder="1" applyAlignment="1">
      <alignment horizontal="center" vertical="top"/>
    </xf>
    <xf numFmtId="0" fontId="5" fillId="0" borderId="3" xfId="2" applyFont="1" applyFill="1" applyBorder="1" applyAlignment="1" applyProtection="1">
      <alignment vertical="top" wrapText="1"/>
      <protection locked="0"/>
    </xf>
    <xf numFmtId="0" fontId="7" fillId="0" borderId="6" xfId="0" applyNumberFormat="1" applyFont="1" applyBorder="1" applyAlignment="1">
      <alignment horizontal="left" vertical="center"/>
    </xf>
    <xf numFmtId="0" fontId="7" fillId="0" borderId="6" xfId="0" applyNumberFormat="1" applyFont="1" applyBorder="1" applyAlignment="1" applyProtection="1">
      <alignment horizontal="left" vertical="top" wrapText="1"/>
      <protection locked="0"/>
    </xf>
    <xf numFmtId="4" fontId="7" fillId="0" borderId="6" xfId="0" applyNumberFormat="1" applyFont="1" applyBorder="1" applyAlignment="1" applyProtection="1">
      <alignment vertical="center"/>
      <protection locked="0"/>
    </xf>
    <xf numFmtId="0" fontId="7" fillId="0" borderId="0" xfId="0" applyNumberFormat="1" applyFont="1" applyBorder="1" applyAlignment="1">
      <alignment horizontal="left" vertical="center"/>
    </xf>
    <xf numFmtId="0" fontId="7" fillId="0" borderId="0" xfId="0" applyNumberFormat="1" applyFont="1" applyBorder="1" applyAlignment="1" applyProtection="1">
      <alignment horizontal="left" vertical="top" wrapText="1"/>
      <protection locked="0"/>
    </xf>
    <xf numFmtId="4" fontId="7" fillId="0" borderId="0" xfId="0" applyNumberFormat="1" applyFont="1" applyBorder="1" applyAlignment="1" applyProtection="1">
      <alignment vertical="center"/>
      <protection locked="0"/>
    </xf>
    <xf numFmtId="0" fontId="7" fillId="0" borderId="5" xfId="0" applyNumberFormat="1" applyFont="1" applyBorder="1" applyAlignment="1">
      <alignment horizontal="left" vertical="center"/>
    </xf>
    <xf numFmtId="0" fontId="7" fillId="0" borderId="5" xfId="0" applyNumberFormat="1" applyFont="1" applyBorder="1" applyAlignment="1" applyProtection="1">
      <alignment horizontal="left" vertical="top" wrapText="1"/>
      <protection locked="0"/>
    </xf>
    <xf numFmtId="4" fontId="7" fillId="0" borderId="5" xfId="0" applyNumberFormat="1" applyFont="1" applyBorder="1" applyAlignment="1" applyProtection="1">
      <alignment vertical="center"/>
      <protection locked="0"/>
    </xf>
    <xf numFmtId="4" fontId="7" fillId="0" borderId="0" xfId="0" applyNumberFormat="1" applyFont="1" applyBorder="1"/>
    <xf numFmtId="4" fontId="7" fillId="0" borderId="5" xfId="0" applyNumberFormat="1" applyFont="1" applyBorder="1"/>
    <xf numFmtId="3" fontId="7" fillId="0" borderId="6" xfId="0" applyNumberFormat="1" applyFont="1" applyBorder="1" applyAlignment="1" applyProtection="1">
      <alignment horizontal="left" vertical="top" wrapText="1"/>
      <protection locked="0"/>
    </xf>
    <xf numFmtId="4" fontId="7" fillId="0" borderId="6" xfId="0" applyNumberFormat="1" applyFont="1" applyBorder="1"/>
    <xf numFmtId="0" fontId="7" fillId="0" borderId="0" xfId="0" applyNumberFormat="1" applyFont="1" applyBorder="1" applyAlignment="1" applyProtection="1">
      <alignment horizontal="left" vertical="center"/>
      <protection locked="0"/>
    </xf>
    <xf numFmtId="0" fontId="7" fillId="0" borderId="5" xfId="0" applyNumberFormat="1" applyFont="1" applyBorder="1" applyAlignment="1" applyProtection="1">
      <alignment horizontal="left" vertical="center"/>
      <protection locked="0"/>
    </xf>
    <xf numFmtId="49" fontId="7" fillId="0" borderId="5" xfId="0" applyNumberFormat="1" applyFont="1" applyBorder="1" applyAlignment="1" applyProtection="1">
      <alignment vertical="top" wrapText="1"/>
      <protection locked="0"/>
    </xf>
    <xf numFmtId="49" fontId="7" fillId="0" borderId="6" xfId="0" applyNumberFormat="1" applyFont="1" applyBorder="1" applyAlignment="1" applyProtection="1">
      <alignment vertical="top" wrapText="1"/>
      <protection locked="0"/>
    </xf>
    <xf numFmtId="4" fontId="7" fillId="0" borderId="0" xfId="0" applyNumberFormat="1" applyFont="1" applyBorder="1" applyAlignment="1">
      <alignment vertical="center"/>
    </xf>
    <xf numFmtId="4" fontId="7" fillId="0" borderId="5" xfId="0" applyNumberFormat="1" applyFont="1" applyBorder="1" applyAlignment="1">
      <alignment vertical="center"/>
    </xf>
    <xf numFmtId="4" fontId="7" fillId="0" borderId="6" xfId="0" applyNumberFormat="1" applyFont="1" applyBorder="1" applyAlignment="1">
      <alignment vertical="center"/>
    </xf>
    <xf numFmtId="0" fontId="7" fillId="0" borderId="6" xfId="0" applyNumberFormat="1" applyFont="1" applyBorder="1" applyAlignment="1" applyProtection="1">
      <alignment horizontal="left" vertical="top"/>
      <protection locked="0"/>
    </xf>
    <xf numFmtId="0" fontId="7" fillId="0" borderId="5" xfId="0" applyNumberFormat="1" applyFont="1" applyBorder="1"/>
    <xf numFmtId="1" fontId="3" fillId="0" borderId="6" xfId="0" applyFont="1" applyBorder="1"/>
    <xf numFmtId="1" fontId="3" fillId="0" borderId="5" xfId="0" applyFont="1" applyBorder="1"/>
    <xf numFmtId="0" fontId="7" fillId="0" borderId="6" xfId="0" applyNumberFormat="1" applyFont="1" applyBorder="1" applyAlignment="1">
      <alignment horizontal="left" vertical="top"/>
    </xf>
    <xf numFmtId="4" fontId="7" fillId="0" borderId="6" xfId="0" applyNumberFormat="1" applyFont="1" applyFill="1" applyBorder="1" applyAlignment="1" applyProtection="1">
      <protection locked="0"/>
    </xf>
    <xf numFmtId="1" fontId="3" fillId="0" borderId="5" xfId="0" applyFont="1" applyBorder="1" applyAlignment="1">
      <alignment horizontal="justify"/>
    </xf>
    <xf numFmtId="4" fontId="3" fillId="0" borderId="6" xfId="0" applyNumberFormat="1" applyFont="1" applyBorder="1" applyProtection="1">
      <protection locked="0"/>
    </xf>
    <xf numFmtId="1" fontId="3" fillId="0" borderId="5" xfId="0" applyFont="1" applyBorder="1" applyAlignment="1">
      <alignment horizontal="left" vertical="top"/>
    </xf>
    <xf numFmtId="4" fontId="3" fillId="0" borderId="5" xfId="0" applyNumberFormat="1" applyFont="1" applyBorder="1" applyProtection="1">
      <protection locked="0"/>
    </xf>
    <xf numFmtId="4" fontId="7" fillId="0" borderId="5" xfId="0" applyNumberFormat="1" applyFont="1" applyBorder="1" applyAlignment="1" applyProtection="1">
      <protection locked="0"/>
    </xf>
    <xf numFmtId="49" fontId="7" fillId="0" borderId="5" xfId="0" applyNumberFormat="1" applyFont="1" applyBorder="1" applyAlignment="1" applyProtection="1">
      <alignment wrapText="1"/>
      <protection locked="0"/>
    </xf>
    <xf numFmtId="4" fontId="7" fillId="0" borderId="5" xfId="0" applyNumberFormat="1" applyFont="1" applyBorder="1" applyAlignment="1"/>
    <xf numFmtId="1" fontId="8" fillId="0" borderId="5" xfId="0" applyFont="1" applyBorder="1"/>
    <xf numFmtId="49" fontId="7" fillId="0" borderId="5" xfId="0" applyNumberFormat="1" applyFont="1" applyBorder="1" applyAlignment="1" applyProtection="1">
      <alignment vertical="center" wrapText="1"/>
      <protection locked="0"/>
    </xf>
    <xf numFmtId="4" fontId="7" fillId="0" borderId="0" xfId="0" applyNumberFormat="1" applyFont="1" applyBorder="1" applyAlignment="1" applyProtection="1">
      <protection locked="0"/>
    </xf>
    <xf numFmtId="49" fontId="7" fillId="0" borderId="0" xfId="0" applyNumberFormat="1" applyFont="1" applyBorder="1" applyAlignment="1" applyProtection="1">
      <alignment vertical="center" wrapText="1"/>
      <protection locked="0"/>
    </xf>
    <xf numFmtId="4" fontId="7" fillId="0" borderId="0" xfId="0" applyNumberFormat="1" applyFont="1" applyBorder="1" applyAlignment="1"/>
    <xf numFmtId="1" fontId="10" fillId="0" borderId="6" xfId="0" applyFont="1" applyFill="1" applyBorder="1"/>
    <xf numFmtId="4" fontId="9" fillId="0" borderId="6" xfId="0" applyNumberFormat="1" applyFont="1" applyFill="1" applyBorder="1" applyProtection="1">
      <protection locked="0"/>
    </xf>
    <xf numFmtId="0" fontId="7" fillId="0" borderId="5" xfId="0" applyNumberFormat="1" applyFont="1" applyBorder="1" applyAlignment="1" applyProtection="1">
      <alignment horizontal="left" wrapText="1"/>
      <protection locked="0"/>
    </xf>
    <xf numFmtId="4" fontId="6" fillId="0" borderId="6" xfId="0" applyNumberFormat="1" applyFont="1" applyBorder="1" applyProtection="1">
      <protection locked="0"/>
    </xf>
    <xf numFmtId="1" fontId="11" fillId="0" borderId="5" xfId="0" applyFont="1" applyFill="1" applyBorder="1"/>
    <xf numFmtId="4" fontId="6" fillId="0" borderId="6" xfId="0" applyNumberFormat="1" applyFont="1" applyFill="1" applyBorder="1" applyProtection="1">
      <protection locked="0"/>
    </xf>
    <xf numFmtId="1" fontId="6" fillId="0" borderId="5" xfId="0" applyFont="1" applyBorder="1"/>
    <xf numFmtId="4" fontId="7" fillId="0" borderId="6" xfId="0" applyNumberFormat="1" applyFont="1" applyBorder="1" applyAlignment="1">
      <alignment vertical="top"/>
    </xf>
    <xf numFmtId="0" fontId="7" fillId="0" borderId="6" xfId="0" applyNumberFormat="1" applyFont="1" applyBorder="1" applyAlignment="1">
      <alignment horizontal="left" vertical="top" wrapText="1"/>
    </xf>
    <xf numFmtId="3" fontId="7" fillId="0" borderId="6" xfId="0" applyNumberFormat="1" applyFont="1" applyBorder="1" applyAlignment="1">
      <alignment horizontal="left" vertical="top"/>
    </xf>
    <xf numFmtId="1" fontId="7" fillId="0" borderId="3" xfId="0" applyFont="1" applyFill="1" applyBorder="1" applyAlignment="1" applyProtection="1">
      <alignment horizontal="center" vertical="top"/>
      <protection locked="0"/>
    </xf>
    <xf numFmtId="1" fontId="7" fillId="0" borderId="3" xfId="0" applyFont="1" applyFill="1" applyBorder="1" applyAlignment="1" applyProtection="1">
      <alignment horizontal="justify" vertical="top"/>
      <protection locked="0"/>
    </xf>
    <xf numFmtId="1" fontId="14" fillId="3" borderId="1" xfId="0" applyFont="1" applyFill="1" applyBorder="1" applyAlignment="1" applyProtection="1">
      <alignment horizontal="left" vertical="top"/>
      <protection locked="0"/>
    </xf>
    <xf numFmtId="1" fontId="3" fillId="4" borderId="7" xfId="0" applyFont="1" applyFill="1" applyBorder="1" applyAlignment="1">
      <alignment horizontal="center" vertical="top"/>
    </xf>
    <xf numFmtId="1" fontId="3" fillId="4" borderId="7" xfId="0" applyFont="1" applyFill="1" applyBorder="1" applyAlignment="1">
      <alignment horizontal="justify"/>
    </xf>
    <xf numFmtId="2" fontId="3" fillId="4" borderId="7" xfId="0" applyNumberFormat="1" applyFont="1" applyFill="1" applyBorder="1"/>
    <xf numFmtId="1" fontId="3" fillId="4" borderId="7" xfId="0" applyFont="1" applyFill="1" applyBorder="1"/>
    <xf numFmtId="4" fontId="14" fillId="4" borderId="7" xfId="0" applyNumberFormat="1" applyFont="1" applyFill="1" applyBorder="1" applyAlignment="1">
      <alignment horizontal="right"/>
    </xf>
    <xf numFmtId="4" fontId="14" fillId="4" borderId="7" xfId="0" applyNumberFormat="1" applyFont="1" applyFill="1" applyBorder="1"/>
    <xf numFmtId="4" fontId="14" fillId="2" borderId="1" xfId="0" applyNumberFormat="1" applyFont="1" applyFill="1" applyBorder="1" applyAlignment="1" applyProtection="1">
      <protection locked="0"/>
    </xf>
    <xf numFmtId="4" fontId="7" fillId="0" borderId="4" xfId="0" applyNumberFormat="1" applyFont="1" applyBorder="1"/>
    <xf numFmtId="1" fontId="16" fillId="0" borderId="8" xfId="0" applyFont="1" applyFill="1" applyBorder="1" applyAlignment="1" applyProtection="1">
      <alignment horizontal="left" vertical="top" wrapText="1"/>
      <protection locked="0"/>
    </xf>
    <xf numFmtId="1" fontId="7" fillId="0" borderId="8" xfId="0" applyFont="1" applyFill="1" applyBorder="1" applyAlignment="1" applyProtection="1">
      <alignment horizontal="center" vertical="top" wrapText="1"/>
      <protection locked="0"/>
    </xf>
    <xf numFmtId="1" fontId="7" fillId="0" borderId="8" xfId="0" applyFont="1" applyFill="1" applyBorder="1" applyAlignment="1" applyProtection="1">
      <alignment horizontal="justify" vertical="top" wrapText="1"/>
      <protection locked="0"/>
    </xf>
    <xf numFmtId="2" fontId="7" fillId="0" borderId="8" xfId="0" applyNumberFormat="1" applyFont="1" applyFill="1" applyBorder="1" applyAlignment="1" applyProtection="1">
      <protection locked="0"/>
    </xf>
    <xf numFmtId="1" fontId="7" fillId="0" borderId="8" xfId="0" applyFont="1" applyFill="1" applyBorder="1" applyAlignment="1" applyProtection="1">
      <alignment horizontal="center"/>
      <protection locked="0"/>
    </xf>
    <xf numFmtId="4" fontId="7" fillId="0" borderId="8" xfId="0" applyNumberFormat="1" applyFont="1" applyFill="1" applyBorder="1" applyAlignment="1" applyProtection="1">
      <alignment horizontal="right"/>
      <protection locked="0"/>
    </xf>
    <xf numFmtId="4" fontId="7" fillId="0" borderId="8" xfId="0" applyNumberFormat="1" applyFont="1" applyFill="1" applyBorder="1" applyAlignment="1" applyProtection="1">
      <protection locked="0"/>
    </xf>
    <xf numFmtId="1" fontId="14" fillId="4" borderId="0" xfId="0" applyFont="1" applyFill="1" applyAlignment="1" applyProtection="1">
      <alignment horizontal="left" vertical="top"/>
      <protection locked="0"/>
    </xf>
    <xf numFmtId="1" fontId="7" fillId="4" borderId="0" xfId="0" applyFont="1" applyFill="1" applyAlignment="1" applyProtection="1">
      <alignment horizontal="center" vertical="top"/>
      <protection locked="0"/>
    </xf>
    <xf numFmtId="1" fontId="7" fillId="4" borderId="0" xfId="0" applyFont="1" applyFill="1" applyAlignment="1" applyProtection="1">
      <alignment horizontal="justify"/>
      <protection locked="0"/>
    </xf>
    <xf numFmtId="2" fontId="7" fillId="4" borderId="0" xfId="0" applyNumberFormat="1" applyFont="1" applyFill="1" applyProtection="1">
      <protection locked="0"/>
    </xf>
    <xf numFmtId="1" fontId="7" fillId="4" borderId="0" xfId="0" applyFont="1" applyFill="1" applyAlignment="1" applyProtection="1">
      <alignment horizontal="center"/>
      <protection locked="0"/>
    </xf>
    <xf numFmtId="4" fontId="7" fillId="4" borderId="0" xfId="0" applyNumberFormat="1" applyFont="1" applyFill="1" applyAlignment="1" applyProtection="1">
      <alignment horizontal="right"/>
      <protection locked="0"/>
    </xf>
    <xf numFmtId="4" fontId="7" fillId="4" borderId="0" xfId="0" applyNumberFormat="1" applyFont="1" applyFill="1" applyProtection="1">
      <protection locked="0"/>
    </xf>
    <xf numFmtId="1" fontId="7" fillId="4" borderId="0" xfId="0" applyFont="1" applyFill="1" applyBorder="1" applyAlignment="1" applyProtection="1">
      <alignment horizontal="center" vertical="top"/>
      <protection locked="0"/>
    </xf>
    <xf numFmtId="1" fontId="7" fillId="4" borderId="0" xfId="0" applyFont="1" applyFill="1" applyBorder="1" applyAlignment="1" applyProtection="1">
      <alignment horizontal="justify"/>
      <protection locked="0"/>
    </xf>
    <xf numFmtId="2" fontId="7" fillId="4" borderId="0" xfId="0" applyNumberFormat="1" applyFont="1" applyFill="1" applyBorder="1" applyProtection="1">
      <protection locked="0"/>
    </xf>
    <xf numFmtId="1" fontId="7" fillId="4" borderId="0" xfId="0" applyFont="1" applyFill="1" applyBorder="1" applyAlignment="1" applyProtection="1">
      <alignment horizontal="center"/>
      <protection locked="0"/>
    </xf>
    <xf numFmtId="4" fontId="7" fillId="4" borderId="0" xfId="0" applyNumberFormat="1" applyFont="1" applyFill="1" applyBorder="1" applyAlignment="1" applyProtection="1">
      <alignment horizontal="right"/>
      <protection locked="0"/>
    </xf>
    <xf numFmtId="4" fontId="7" fillId="4" borderId="0" xfId="0" applyNumberFormat="1" applyFont="1" applyFill="1" applyBorder="1" applyProtection="1">
      <protection locked="0"/>
    </xf>
    <xf numFmtId="1" fontId="3" fillId="0" borderId="0" xfId="0" applyFont="1" applyBorder="1" applyAlignment="1">
      <alignment horizontal="justify"/>
    </xf>
    <xf numFmtId="1" fontId="14" fillId="0" borderId="0" xfId="0" applyFont="1" applyFill="1" applyBorder="1" applyAlignment="1" applyProtection="1">
      <alignment horizontal="center" vertical="top"/>
      <protection locked="0"/>
    </xf>
    <xf numFmtId="1" fontId="14" fillId="0" borderId="0" xfId="0" applyFont="1" applyFill="1" applyBorder="1" applyAlignment="1" applyProtection="1">
      <alignment horizontal="justify"/>
      <protection locked="0"/>
    </xf>
    <xf numFmtId="2" fontId="14" fillId="0" borderId="0" xfId="0" applyNumberFormat="1" applyFont="1" applyFill="1" applyBorder="1" applyProtection="1">
      <protection locked="0"/>
    </xf>
    <xf numFmtId="1" fontId="14" fillId="0" borderId="0" xfId="0" applyFont="1" applyFill="1" applyBorder="1" applyProtection="1">
      <protection locked="0"/>
    </xf>
    <xf numFmtId="4" fontId="14" fillId="0" borderId="0" xfId="0" applyNumberFormat="1" applyFont="1" applyFill="1" applyBorder="1" applyAlignment="1" applyProtection="1">
      <alignment horizontal="right"/>
      <protection locked="0"/>
    </xf>
    <xf numFmtId="4" fontId="14" fillId="0" borderId="0" xfId="0" applyNumberFormat="1" applyFont="1" applyFill="1" applyBorder="1" applyProtection="1">
      <protection locked="0"/>
    </xf>
    <xf numFmtId="1" fontId="7" fillId="0" borderId="4" xfId="0" applyFont="1" applyFill="1" applyBorder="1" applyAlignment="1">
      <alignment vertical="top" wrapText="1"/>
    </xf>
    <xf numFmtId="1" fontId="7" fillId="0" borderId="0" xfId="0" applyFont="1" applyFill="1" applyBorder="1" applyAlignment="1">
      <alignment vertical="top" wrapText="1"/>
    </xf>
    <xf numFmtId="1" fontId="14" fillId="2" borderId="0" xfId="0" applyFont="1" applyFill="1" applyAlignment="1" applyProtection="1">
      <protection locked="0"/>
    </xf>
    <xf numFmtId="2" fontId="19" fillId="2" borderId="0" xfId="0" applyNumberFormat="1" applyFont="1" applyFill="1" applyAlignment="1" applyProtection="1">
      <protection locked="0"/>
    </xf>
    <xf numFmtId="1" fontId="14" fillId="2" borderId="0" xfId="0" applyFont="1" applyFill="1" applyAlignment="1" applyProtection="1">
      <alignment horizontal="justify" vertical="top"/>
      <protection locked="0"/>
    </xf>
    <xf numFmtId="1" fontId="14" fillId="2" borderId="0" xfId="0" applyFont="1" applyFill="1" applyAlignment="1" applyProtection="1">
      <alignment horizontal="left"/>
      <protection locked="0"/>
    </xf>
    <xf numFmtId="1" fontId="13" fillId="0" borderId="0" xfId="0" applyFont="1" applyFill="1" applyBorder="1" applyAlignment="1" applyProtection="1">
      <alignment horizontal="left" vertical="top" wrapText="1"/>
      <protection locked="0"/>
    </xf>
    <xf numFmtId="1" fontId="1" fillId="0" borderId="0" xfId="0" applyFont="1" applyAlignment="1">
      <alignment wrapText="1"/>
    </xf>
  </cellXfs>
  <cellStyles count="4">
    <cellStyle name="Excel Built-in Normal" xfId="1"/>
    <cellStyle name="Navadno" xfId="0" builtinId="0"/>
    <cellStyle name="Navadno_A. CESTA " xfId="2"/>
    <cellStyle name="normal1"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66"/>
      <rgbColor rgb="0099CC00"/>
      <rgbColor rgb="00FFCC00"/>
      <rgbColor rgb="00FF9900"/>
      <rgbColor rgb="00FF6600"/>
      <rgbColor rgb="00336666"/>
      <rgbColor rgb="00969696"/>
      <rgbColor rgb="00003366"/>
      <rgbColor rgb="0000AE00"/>
      <rgbColor rgb="00003300"/>
      <rgbColor rgb="00333300"/>
      <rgbColor rgb="00993300"/>
      <rgbColor rgb="00993366"/>
      <rgbColor rgb="00333399"/>
      <rgbColor rgb="00333333"/>
    </indexedColors>
    <mruColors>
      <color rgb="FFCC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2"/>
  <sheetViews>
    <sheetView tabSelected="1" view="pageBreakPreview" topLeftCell="A16" zoomScale="130" zoomScaleSheetLayoutView="130" workbookViewId="0">
      <selection activeCell="F360" sqref="F360"/>
    </sheetView>
  </sheetViews>
  <sheetFormatPr defaultColWidth="10.42578125" defaultRowHeight="12.75"/>
  <cols>
    <col min="1" max="1" width="4.140625" style="28" customWidth="1"/>
    <col min="2" max="2" width="8.7109375" style="29" customWidth="1"/>
    <col min="3" max="3" width="31.42578125" style="1" customWidth="1"/>
    <col min="4" max="4" width="10.85546875" style="2" customWidth="1"/>
    <col min="5" max="5" width="6.140625" style="3" customWidth="1"/>
    <col min="6" max="6" width="11.140625" style="27" customWidth="1"/>
    <col min="7" max="7" width="13.140625" style="4" customWidth="1"/>
    <col min="8" max="16384" width="10.42578125" style="3"/>
  </cols>
  <sheetData>
    <row r="1" spans="1:14" ht="14.25">
      <c r="A1" s="30"/>
      <c r="B1" s="46"/>
      <c r="C1" s="47"/>
      <c r="D1" s="48"/>
      <c r="E1" s="49"/>
      <c r="F1" s="50"/>
      <c r="G1" s="51"/>
      <c r="H1" s="5"/>
      <c r="I1" s="6"/>
      <c r="J1" s="7"/>
      <c r="K1" s="8"/>
      <c r="L1" s="6"/>
      <c r="M1" s="9"/>
      <c r="N1" s="9"/>
    </row>
    <row r="2" spans="1:14" ht="14.25">
      <c r="A2" s="30"/>
      <c r="B2" s="46"/>
      <c r="C2" s="47"/>
      <c r="D2" s="48"/>
      <c r="E2" s="49"/>
      <c r="F2" s="50"/>
      <c r="G2" s="51"/>
      <c r="H2" s="5"/>
      <c r="I2" s="6"/>
      <c r="J2" s="7"/>
      <c r="K2" s="8"/>
      <c r="L2" s="6"/>
      <c r="M2" s="9"/>
      <c r="N2" s="9"/>
    </row>
    <row r="3" spans="1:14" ht="14.25">
      <c r="A3" s="30"/>
      <c r="B3" s="46"/>
      <c r="C3" s="47"/>
      <c r="D3" s="48"/>
      <c r="E3" s="49"/>
      <c r="F3" s="50"/>
      <c r="G3" s="51"/>
      <c r="H3" s="5"/>
      <c r="I3" s="6"/>
      <c r="J3" s="7"/>
      <c r="K3" s="8"/>
      <c r="L3" s="6"/>
      <c r="M3" s="9"/>
      <c r="N3" s="9"/>
    </row>
    <row r="4" spans="1:14" ht="14.25">
      <c r="A4" s="30"/>
      <c r="B4" s="46"/>
      <c r="C4" s="47"/>
      <c r="D4" s="48"/>
      <c r="E4" s="49"/>
      <c r="F4" s="50"/>
      <c r="G4" s="51"/>
      <c r="H4" s="5"/>
      <c r="I4" s="6"/>
      <c r="J4" s="7"/>
      <c r="K4" s="8"/>
      <c r="L4" s="6"/>
      <c r="M4" s="9"/>
      <c r="N4" s="9"/>
    </row>
    <row r="5" spans="1:14" ht="14.25">
      <c r="A5" s="30"/>
      <c r="B5" s="46"/>
      <c r="C5" s="47"/>
      <c r="D5" s="48"/>
      <c r="E5" s="49"/>
      <c r="F5" s="50"/>
      <c r="G5" s="51"/>
      <c r="H5" s="5"/>
      <c r="I5" s="6"/>
      <c r="J5" s="7"/>
      <c r="K5" s="8"/>
      <c r="L5" s="6"/>
      <c r="M5" s="9"/>
      <c r="N5" s="9"/>
    </row>
    <row r="6" spans="1:14" ht="14.25">
      <c r="A6" s="30"/>
      <c r="B6" s="46"/>
      <c r="C6" s="47"/>
      <c r="D6" s="48"/>
      <c r="E6" s="49"/>
      <c r="F6" s="50"/>
      <c r="G6" s="51"/>
      <c r="H6" s="5"/>
      <c r="I6" s="6"/>
      <c r="J6" s="7"/>
      <c r="K6" s="8"/>
      <c r="L6" s="6"/>
      <c r="M6" s="9"/>
      <c r="N6" s="9"/>
    </row>
    <row r="7" spans="1:14" ht="14.25">
      <c r="A7" s="30"/>
      <c r="B7" s="46"/>
      <c r="C7" s="47"/>
      <c r="D7" s="48"/>
      <c r="E7" s="49"/>
      <c r="F7" s="50"/>
      <c r="G7" s="51"/>
      <c r="H7" s="5"/>
      <c r="I7" s="6"/>
      <c r="J7" s="7"/>
      <c r="K7" s="8"/>
      <c r="L7" s="6"/>
      <c r="M7" s="9"/>
      <c r="N7" s="9"/>
    </row>
    <row r="8" spans="1:14" ht="14.25">
      <c r="A8" s="30"/>
      <c r="B8" s="46"/>
      <c r="C8" s="47"/>
      <c r="D8" s="48"/>
      <c r="E8" s="49"/>
      <c r="F8" s="50"/>
      <c r="G8" s="51"/>
      <c r="H8" s="5"/>
      <c r="I8" s="6"/>
      <c r="J8" s="7"/>
      <c r="K8" s="8"/>
      <c r="L8" s="6"/>
      <c r="M8" s="9"/>
      <c r="N8" s="9"/>
    </row>
    <row r="9" spans="1:14" ht="18">
      <c r="A9" s="236" t="s">
        <v>0</v>
      </c>
      <c r="B9" s="53"/>
      <c r="C9" s="235"/>
      <c r="D9" s="234" t="s">
        <v>175</v>
      </c>
      <c r="E9" s="233" t="s">
        <v>174</v>
      </c>
      <c r="F9" s="57"/>
      <c r="G9" s="58"/>
      <c r="H9" s="5"/>
      <c r="I9" s="6"/>
      <c r="J9" s="7"/>
      <c r="K9" s="8"/>
      <c r="L9" s="6"/>
      <c r="M9" s="9"/>
      <c r="N9" s="9"/>
    </row>
    <row r="10" spans="1:14" ht="14.25">
      <c r="A10" s="52" t="s">
        <v>195</v>
      </c>
      <c r="B10" s="53"/>
      <c r="C10" s="54"/>
      <c r="D10" s="55"/>
      <c r="E10" s="56"/>
      <c r="F10" s="57"/>
      <c r="G10" s="58"/>
      <c r="H10" s="5"/>
      <c r="I10" s="6"/>
      <c r="J10" s="7"/>
      <c r="K10" s="8"/>
      <c r="L10" s="6"/>
      <c r="M10" s="9"/>
      <c r="N10" s="9"/>
    </row>
    <row r="11" spans="1:14" ht="14.25">
      <c r="A11" s="59"/>
      <c r="B11" s="60"/>
      <c r="C11" s="61"/>
      <c r="D11" s="62"/>
      <c r="E11" s="63"/>
      <c r="F11" s="64"/>
      <c r="G11" s="65"/>
      <c r="H11" s="5"/>
      <c r="I11" s="6"/>
      <c r="J11" s="7"/>
      <c r="K11" s="8"/>
      <c r="L11" s="6"/>
      <c r="M11" s="9"/>
      <c r="N11" s="9"/>
    </row>
    <row r="12" spans="1:14" ht="14.25">
      <c r="A12" s="30" t="s">
        <v>1</v>
      </c>
      <c r="B12" s="46"/>
      <c r="C12" s="47"/>
      <c r="D12" s="66"/>
      <c r="E12" s="67"/>
      <c r="F12" s="50"/>
      <c r="G12" s="68">
        <f>SUM(G89)</f>
        <v>0</v>
      </c>
      <c r="H12" s="5"/>
      <c r="I12" s="6"/>
      <c r="J12" s="7"/>
      <c r="K12" s="8"/>
      <c r="L12" s="6"/>
      <c r="M12" s="9"/>
      <c r="N12" s="9"/>
    </row>
    <row r="13" spans="1:14" ht="14.25">
      <c r="A13" s="30"/>
      <c r="B13" s="46"/>
      <c r="C13" s="47"/>
      <c r="D13" s="66"/>
      <c r="E13" s="67"/>
      <c r="F13" s="50"/>
      <c r="G13" s="68"/>
      <c r="H13" s="5"/>
      <c r="I13" s="6"/>
      <c r="J13" s="7"/>
      <c r="K13" s="8"/>
      <c r="L13" s="6"/>
      <c r="M13" s="9"/>
      <c r="N13" s="9"/>
    </row>
    <row r="14" spans="1:14" ht="14.25">
      <c r="A14" s="30" t="s">
        <v>2</v>
      </c>
      <c r="B14" s="46"/>
      <c r="C14" s="47"/>
      <c r="D14" s="66"/>
      <c r="E14" s="67"/>
      <c r="F14" s="50"/>
      <c r="G14" s="68">
        <f>SUM(G138)</f>
        <v>0</v>
      </c>
      <c r="H14" s="5"/>
      <c r="I14" s="6"/>
      <c r="J14" s="7"/>
      <c r="K14" s="8"/>
      <c r="L14" s="6"/>
      <c r="M14" s="9"/>
      <c r="N14" s="9"/>
    </row>
    <row r="15" spans="1:14" ht="14.25">
      <c r="A15" s="30"/>
      <c r="B15" s="46"/>
      <c r="C15" s="47"/>
      <c r="D15" s="66"/>
      <c r="E15" s="67"/>
      <c r="F15" s="50"/>
      <c r="G15" s="68"/>
      <c r="H15" s="5"/>
      <c r="I15" s="6"/>
      <c r="J15" s="7"/>
      <c r="K15" s="8"/>
      <c r="L15" s="6"/>
      <c r="M15" s="9"/>
      <c r="N15" s="9"/>
    </row>
    <row r="16" spans="1:14" ht="14.25">
      <c r="A16" s="30" t="s">
        <v>3</v>
      </c>
      <c r="B16" s="46"/>
      <c r="C16" s="47"/>
      <c r="D16" s="66"/>
      <c r="E16" s="67"/>
      <c r="F16" s="50"/>
      <c r="G16" s="68">
        <f>SUM(G181)</f>
        <v>0</v>
      </c>
      <c r="H16" s="5"/>
      <c r="I16" s="6"/>
      <c r="J16" s="7"/>
      <c r="K16" s="8"/>
      <c r="L16" s="6"/>
      <c r="M16" s="9"/>
      <c r="N16" s="9"/>
    </row>
    <row r="17" spans="1:14" ht="14.25">
      <c r="A17" s="30"/>
      <c r="B17" s="46"/>
      <c r="C17" s="47"/>
      <c r="D17" s="66"/>
      <c r="E17" s="67"/>
      <c r="F17" s="50"/>
      <c r="G17" s="68"/>
      <c r="H17" s="5"/>
      <c r="I17" s="6"/>
      <c r="J17" s="7"/>
      <c r="K17" s="8"/>
      <c r="L17" s="6"/>
      <c r="M17" s="9"/>
      <c r="N17" s="9"/>
    </row>
    <row r="18" spans="1:14" ht="14.25">
      <c r="A18" s="30" t="s">
        <v>4</v>
      </c>
      <c r="B18" s="46"/>
      <c r="C18" s="47"/>
      <c r="D18" s="66"/>
      <c r="E18" s="67"/>
      <c r="F18" s="50"/>
      <c r="G18" s="68">
        <f>SUM(G210)</f>
        <v>0</v>
      </c>
      <c r="H18" s="5"/>
      <c r="I18" s="6"/>
      <c r="J18" s="7"/>
      <c r="K18" s="8"/>
      <c r="L18" s="6"/>
      <c r="M18" s="9"/>
      <c r="N18" s="9"/>
    </row>
    <row r="19" spans="1:14" ht="14.25">
      <c r="A19" s="30"/>
      <c r="B19" s="46"/>
      <c r="C19" s="47"/>
      <c r="D19" s="66"/>
      <c r="E19" s="67"/>
      <c r="F19" s="50"/>
      <c r="G19" s="68"/>
      <c r="H19" s="5"/>
      <c r="I19" s="6"/>
      <c r="J19" s="7"/>
      <c r="K19" s="8"/>
      <c r="L19" s="6"/>
      <c r="M19" s="9"/>
      <c r="N19" s="9"/>
    </row>
    <row r="20" spans="1:14" ht="14.25">
      <c r="A20" s="30" t="s">
        <v>5</v>
      </c>
      <c r="B20" s="46"/>
      <c r="C20" s="47"/>
      <c r="D20" s="66"/>
      <c r="E20" s="67"/>
      <c r="F20" s="50"/>
      <c r="G20" s="68">
        <f>SUM(G341)</f>
        <v>0</v>
      </c>
      <c r="H20" s="5"/>
      <c r="I20" s="6"/>
      <c r="J20" s="7"/>
      <c r="K20" s="8"/>
      <c r="L20" s="6"/>
      <c r="M20" s="9"/>
      <c r="N20" s="9"/>
    </row>
    <row r="21" spans="1:14" ht="14.25">
      <c r="A21" s="30"/>
      <c r="B21" s="46"/>
      <c r="C21" s="47"/>
      <c r="D21" s="66"/>
      <c r="E21" s="67"/>
      <c r="F21" s="50"/>
      <c r="G21" s="68"/>
      <c r="H21" s="5"/>
      <c r="I21" s="6"/>
      <c r="J21" s="7"/>
      <c r="K21" s="8"/>
      <c r="L21" s="6"/>
      <c r="M21" s="9"/>
      <c r="N21" s="9"/>
    </row>
    <row r="22" spans="1:14" ht="14.25">
      <c r="A22" s="30" t="s">
        <v>166</v>
      </c>
      <c r="B22" s="46"/>
      <c r="C22" s="47"/>
      <c r="D22" s="66"/>
      <c r="E22" s="67"/>
      <c r="F22" s="50"/>
      <c r="G22" s="68">
        <f>SUM(G352)</f>
        <v>0</v>
      </c>
      <c r="H22" s="5"/>
      <c r="I22" s="6"/>
      <c r="J22" s="7"/>
      <c r="K22" s="8"/>
      <c r="L22" s="6"/>
      <c r="M22" s="9"/>
      <c r="N22" s="9"/>
    </row>
    <row r="23" spans="1:14" ht="14.25">
      <c r="A23" s="30"/>
      <c r="B23" s="46"/>
      <c r="C23" s="47"/>
      <c r="D23" s="66"/>
      <c r="E23" s="67"/>
      <c r="F23" s="50"/>
      <c r="G23" s="68"/>
      <c r="H23" s="5"/>
      <c r="I23" s="6"/>
      <c r="J23" s="7"/>
      <c r="K23" s="8"/>
      <c r="L23" s="6"/>
      <c r="M23" s="9"/>
      <c r="N23" s="9"/>
    </row>
    <row r="24" spans="1:14" ht="14.25">
      <c r="A24" s="30" t="s">
        <v>6</v>
      </c>
      <c r="B24" s="46"/>
      <c r="C24" s="47"/>
      <c r="D24" s="66"/>
      <c r="E24" s="67"/>
      <c r="F24" s="50"/>
      <c r="G24" s="68">
        <f>SUM(G362)</f>
        <v>0</v>
      </c>
      <c r="H24" s="5"/>
      <c r="I24" s="6"/>
      <c r="J24" s="7"/>
      <c r="K24" s="8"/>
      <c r="L24" s="6"/>
      <c r="M24" s="9"/>
      <c r="N24" s="9"/>
    </row>
    <row r="25" spans="1:14" ht="14.25">
      <c r="A25" s="30"/>
      <c r="B25" s="46"/>
      <c r="C25" s="47"/>
      <c r="D25" s="66"/>
      <c r="E25" s="67"/>
      <c r="F25" s="50"/>
      <c r="G25" s="68"/>
      <c r="H25" s="5"/>
      <c r="I25" s="6"/>
      <c r="J25" s="7"/>
      <c r="K25" s="8"/>
      <c r="L25" s="6"/>
      <c r="M25" s="9"/>
      <c r="N25" s="9"/>
    </row>
    <row r="26" spans="1:14" ht="14.25">
      <c r="A26" s="30" t="s">
        <v>7</v>
      </c>
      <c r="B26" s="46"/>
      <c r="C26" s="47"/>
      <c r="D26" s="66"/>
      <c r="E26" s="67"/>
      <c r="F26" s="50"/>
      <c r="G26" s="68"/>
      <c r="H26" s="5"/>
      <c r="I26" s="6"/>
      <c r="J26" s="7"/>
      <c r="K26" s="8"/>
      <c r="L26" s="6"/>
      <c r="M26" s="9"/>
      <c r="N26" s="9"/>
    </row>
    <row r="27" spans="1:14" ht="14.25">
      <c r="A27" s="30" t="s">
        <v>8</v>
      </c>
      <c r="B27" s="46"/>
      <c r="C27" s="47"/>
      <c r="D27" s="66"/>
      <c r="E27" s="67"/>
      <c r="F27" s="50"/>
      <c r="G27" s="68">
        <f>SUM(G12:G25)</f>
        <v>0</v>
      </c>
      <c r="H27" s="5"/>
      <c r="I27" s="6"/>
      <c r="J27" s="7"/>
      <c r="K27" s="8"/>
      <c r="L27" s="6"/>
      <c r="M27" s="9"/>
      <c r="N27" s="9"/>
    </row>
    <row r="28" spans="1:14" ht="14.25">
      <c r="A28" s="30"/>
      <c r="B28" s="46"/>
      <c r="C28" s="47"/>
      <c r="D28" s="66"/>
      <c r="E28" s="49"/>
      <c r="F28" s="50"/>
      <c r="G28" s="68"/>
      <c r="H28" s="5"/>
      <c r="I28" s="6"/>
      <c r="J28" s="7"/>
      <c r="K28" s="8"/>
      <c r="L28" s="6"/>
      <c r="M28" s="9"/>
      <c r="N28" s="9"/>
    </row>
    <row r="29" spans="1:14" ht="14.25">
      <c r="A29" s="59" t="s">
        <v>30</v>
      </c>
      <c r="B29" s="60"/>
      <c r="C29" s="61"/>
      <c r="D29" s="62"/>
      <c r="E29" s="63"/>
      <c r="F29" s="64"/>
      <c r="G29" s="69">
        <f>PRODUCT(G27,0.22)</f>
        <v>0</v>
      </c>
      <c r="H29" s="5"/>
      <c r="I29" s="6"/>
      <c r="J29" s="7"/>
      <c r="K29" s="8"/>
      <c r="L29" s="6"/>
      <c r="M29" s="9"/>
      <c r="N29" s="9"/>
    </row>
    <row r="30" spans="1:14" ht="14.25">
      <c r="A30" s="59" t="s">
        <v>7</v>
      </c>
      <c r="B30" s="60"/>
      <c r="C30" s="61"/>
      <c r="D30" s="62"/>
      <c r="E30" s="63"/>
      <c r="F30" s="64"/>
      <c r="G30" s="65"/>
      <c r="H30" s="5"/>
      <c r="I30" s="6"/>
      <c r="J30" s="7"/>
      <c r="K30" s="8"/>
      <c r="L30" s="6"/>
      <c r="M30" s="9"/>
      <c r="N30" s="9"/>
    </row>
    <row r="31" spans="1:14" ht="14.25">
      <c r="A31" s="59"/>
      <c r="B31" s="60"/>
      <c r="C31" s="61"/>
      <c r="D31" s="62"/>
      <c r="E31" s="63"/>
      <c r="F31" s="64"/>
      <c r="G31" s="65"/>
      <c r="H31" s="5"/>
      <c r="I31" s="6"/>
      <c r="J31" s="7"/>
      <c r="K31" s="8"/>
      <c r="L31" s="6"/>
      <c r="M31" s="9"/>
      <c r="N31" s="9"/>
    </row>
    <row r="32" spans="1:14" ht="15" thickBot="1">
      <c r="A32" s="70" t="s">
        <v>9</v>
      </c>
      <c r="B32" s="71"/>
      <c r="C32" s="72"/>
      <c r="D32" s="73"/>
      <c r="E32" s="74"/>
      <c r="F32" s="75"/>
      <c r="G32" s="76">
        <f>SUM(G27:G29)</f>
        <v>0</v>
      </c>
      <c r="H32" s="5"/>
      <c r="I32" s="6"/>
      <c r="J32" s="7"/>
      <c r="K32" s="8"/>
      <c r="L32" s="6"/>
      <c r="M32" s="9"/>
      <c r="N32" s="9"/>
    </row>
    <row r="33" spans="1:15" ht="14.25">
      <c r="A33" s="99"/>
      <c r="B33" s="225"/>
      <c r="C33" s="226"/>
      <c r="D33" s="227"/>
      <c r="E33" s="228"/>
      <c r="F33" s="229"/>
      <c r="G33" s="230"/>
      <c r="H33" s="5"/>
      <c r="I33" s="6"/>
      <c r="J33" s="7"/>
      <c r="K33" s="8"/>
      <c r="L33" s="6"/>
      <c r="M33" s="9"/>
      <c r="N33" s="9"/>
    </row>
    <row r="34" spans="1:15" ht="54.75" customHeight="1">
      <c r="A34" s="237" t="s">
        <v>170</v>
      </c>
      <c r="B34" s="238"/>
      <c r="C34" s="238"/>
      <c r="D34" s="238"/>
      <c r="E34" s="238"/>
      <c r="F34" s="238"/>
      <c r="G34" s="238"/>
      <c r="H34" s="5"/>
      <c r="I34" s="6"/>
      <c r="J34" s="7"/>
      <c r="K34" s="8"/>
      <c r="L34" s="6"/>
      <c r="M34" s="9"/>
      <c r="N34" s="9"/>
    </row>
    <row r="35" spans="1:15" ht="14.25" customHeight="1">
      <c r="A35" s="99"/>
      <c r="B35" s="225"/>
      <c r="C35" s="226"/>
      <c r="D35" s="227"/>
      <c r="E35" s="228"/>
      <c r="F35" s="229"/>
      <c r="G35" s="230"/>
      <c r="H35" s="5"/>
      <c r="I35" s="6"/>
      <c r="J35" s="7"/>
      <c r="K35" s="8"/>
      <c r="L35" s="6"/>
      <c r="M35" s="9"/>
      <c r="N35" s="9"/>
    </row>
    <row r="36" spans="1:15" ht="14.25">
      <c r="C36" s="3"/>
      <c r="D36" s="3"/>
      <c r="F36" s="26"/>
      <c r="G36" s="3"/>
      <c r="H36" s="5"/>
      <c r="I36" s="6"/>
      <c r="J36" s="7"/>
      <c r="K36" s="8"/>
      <c r="L36" s="6"/>
      <c r="M36" s="9"/>
      <c r="N36" s="9"/>
    </row>
    <row r="37" spans="1:15" ht="14.25">
      <c r="A37" s="211" t="s">
        <v>10</v>
      </c>
      <c r="B37" s="212"/>
      <c r="C37" s="213"/>
      <c r="D37" s="214"/>
      <c r="E37" s="215"/>
      <c r="F37" s="216"/>
      <c r="G37" s="217"/>
      <c r="H37" s="5"/>
      <c r="I37" s="6"/>
      <c r="J37" s="7"/>
      <c r="K37" s="8"/>
      <c r="L37" s="6"/>
      <c r="M37" s="9"/>
      <c r="N37" s="9"/>
    </row>
    <row r="38" spans="1:15" ht="14.25">
      <c r="A38" s="77"/>
      <c r="B38" s="60"/>
      <c r="C38" s="61"/>
      <c r="D38" s="62"/>
      <c r="E38" s="78"/>
      <c r="F38" s="64"/>
      <c r="G38" s="65"/>
      <c r="H38" s="5"/>
      <c r="I38" s="6"/>
      <c r="J38" s="7"/>
      <c r="K38" s="8"/>
      <c r="L38" s="6"/>
      <c r="M38" s="9"/>
      <c r="N38" s="9"/>
    </row>
    <row r="39" spans="1:15" ht="14.25">
      <c r="A39" s="77" t="s">
        <v>58</v>
      </c>
      <c r="B39" s="60"/>
      <c r="C39" s="61"/>
      <c r="D39" s="62"/>
      <c r="E39" s="78"/>
      <c r="F39" s="64"/>
      <c r="G39" s="65"/>
      <c r="H39" s="5"/>
      <c r="I39" s="6"/>
      <c r="J39" s="7"/>
      <c r="K39" s="8"/>
      <c r="L39" s="6"/>
      <c r="M39" s="9"/>
      <c r="N39" s="9"/>
    </row>
    <row r="40" spans="1:15" ht="15" thickBot="1">
      <c r="A40" s="30"/>
      <c r="B40" s="60"/>
      <c r="C40" s="61"/>
      <c r="D40" s="62"/>
      <c r="E40" s="78"/>
      <c r="F40" s="64"/>
      <c r="G40" s="65"/>
      <c r="H40" s="5"/>
      <c r="I40" s="6"/>
      <c r="J40" s="7"/>
      <c r="K40" s="8"/>
      <c r="L40" s="6"/>
      <c r="M40" s="9"/>
      <c r="N40" s="9"/>
    </row>
    <row r="41" spans="1:15">
      <c r="A41" s="79" t="s">
        <v>11</v>
      </c>
      <c r="B41" s="80" t="s">
        <v>12</v>
      </c>
      <c r="C41" s="81" t="s">
        <v>13</v>
      </c>
      <c r="D41" s="82" t="s">
        <v>14</v>
      </c>
      <c r="E41" s="83" t="s">
        <v>15</v>
      </c>
      <c r="F41" s="84" t="s">
        <v>160</v>
      </c>
      <c r="G41" s="84" t="s">
        <v>16</v>
      </c>
    </row>
    <row r="42" spans="1:15">
      <c r="A42" s="30"/>
      <c r="B42" s="46"/>
      <c r="C42" s="47"/>
      <c r="D42" s="48"/>
      <c r="E42" s="49"/>
      <c r="F42" s="50"/>
      <c r="G42" s="51"/>
      <c r="O42" s="10"/>
    </row>
    <row r="43" spans="1:15" ht="45" customHeight="1">
      <c r="A43" s="85">
        <f>SUM(A40,1)</f>
        <v>1</v>
      </c>
      <c r="B43" s="86" t="s">
        <v>26</v>
      </c>
      <c r="C43" s="87" t="s">
        <v>25</v>
      </c>
      <c r="D43" s="88">
        <v>0.2</v>
      </c>
      <c r="E43" s="89" t="s">
        <v>17</v>
      </c>
      <c r="F43" s="90">
        <v>0</v>
      </c>
      <c r="G43" s="91">
        <f>PRODUCT(D43,F43)</f>
        <v>0</v>
      </c>
      <c r="O43" s="11"/>
    </row>
    <row r="44" spans="1:15">
      <c r="A44" s="92"/>
      <c r="B44" s="93"/>
      <c r="C44" s="94"/>
      <c r="D44" s="95"/>
      <c r="E44" s="49"/>
      <c r="F44" s="50"/>
      <c r="G44" s="69"/>
      <c r="O44" s="11"/>
    </row>
    <row r="45" spans="1:15" ht="59.25" customHeight="1">
      <c r="A45" s="85">
        <f>SUM(A43,1)</f>
        <v>2</v>
      </c>
      <c r="B45" s="86" t="s">
        <v>38</v>
      </c>
      <c r="C45" s="144" t="s">
        <v>176</v>
      </c>
      <c r="D45" s="88">
        <v>0.2</v>
      </c>
      <c r="E45" s="89" t="s">
        <v>17</v>
      </c>
      <c r="F45" s="90">
        <v>0</v>
      </c>
      <c r="G45" s="91">
        <f>PRODUCT(D45,F45)</f>
        <v>0</v>
      </c>
      <c r="O45" s="11"/>
    </row>
    <row r="46" spans="1:15">
      <c r="A46" s="92"/>
      <c r="B46" s="93"/>
      <c r="C46" s="94"/>
      <c r="D46" s="95"/>
      <c r="E46" s="49"/>
      <c r="F46" s="50"/>
      <c r="G46" s="69"/>
      <c r="O46" s="11"/>
    </row>
    <row r="47" spans="1:15" ht="45" customHeight="1">
      <c r="A47" s="85">
        <f>SUM(A45,1)</f>
        <v>3</v>
      </c>
      <c r="B47" s="86" t="s">
        <v>39</v>
      </c>
      <c r="C47" s="87" t="s">
        <v>27</v>
      </c>
      <c r="D47" s="88">
        <v>9</v>
      </c>
      <c r="E47" s="89" t="s">
        <v>18</v>
      </c>
      <c r="F47" s="90">
        <v>0</v>
      </c>
      <c r="G47" s="91">
        <f>PRODUCT(D47,F47)</f>
        <v>0</v>
      </c>
      <c r="O47" s="11"/>
    </row>
    <row r="48" spans="1:15">
      <c r="A48" s="96"/>
      <c r="B48" s="97"/>
      <c r="C48" s="98"/>
      <c r="D48" s="95"/>
      <c r="E48" s="49"/>
      <c r="F48" s="50"/>
      <c r="G48" s="69"/>
      <c r="O48" s="11"/>
    </row>
    <row r="49" spans="1:15">
      <c r="A49" s="99" t="s">
        <v>59</v>
      </c>
      <c r="B49" s="46"/>
      <c r="C49" s="47"/>
      <c r="D49" s="95"/>
      <c r="E49" s="49"/>
      <c r="F49" s="50"/>
      <c r="G49" s="69"/>
      <c r="O49" s="11"/>
    </row>
    <row r="50" spans="1:15" ht="12.75" customHeight="1">
      <c r="A50" s="92"/>
      <c r="B50" s="100"/>
      <c r="C50" s="101"/>
      <c r="D50" s="95"/>
      <c r="E50" s="49"/>
      <c r="F50" s="50"/>
      <c r="G50" s="69"/>
    </row>
    <row r="51" spans="1:15">
      <c r="A51" s="99" t="s">
        <v>60</v>
      </c>
      <c r="B51" s="46"/>
      <c r="C51" s="47"/>
      <c r="D51" s="95"/>
      <c r="E51" s="49"/>
      <c r="F51" s="50"/>
      <c r="G51" s="69"/>
      <c r="O51" s="11"/>
    </row>
    <row r="52" spans="1:15">
      <c r="A52" s="99"/>
      <c r="B52" s="46"/>
      <c r="C52" s="47"/>
      <c r="D52" s="95"/>
      <c r="E52" s="49"/>
      <c r="F52" s="50"/>
      <c r="G52" s="69"/>
      <c r="O52" s="11"/>
    </row>
    <row r="53" spans="1:15" s="13" customFormat="1" ht="45" customHeight="1">
      <c r="A53" s="85">
        <f>SUM(A47,1)</f>
        <v>4</v>
      </c>
      <c r="B53" s="102">
        <v>12132</v>
      </c>
      <c r="C53" s="103" t="s">
        <v>71</v>
      </c>
      <c r="D53" s="88">
        <v>70</v>
      </c>
      <c r="E53" s="89" t="s">
        <v>148</v>
      </c>
      <c r="F53" s="104">
        <v>0</v>
      </c>
      <c r="G53" s="91">
        <f>PRODUCT(D53,F53)</f>
        <v>0</v>
      </c>
      <c r="H53" s="12"/>
    </row>
    <row r="54" spans="1:15">
      <c r="A54" s="99"/>
      <c r="B54" s="46"/>
      <c r="C54" s="47"/>
      <c r="D54" s="95"/>
      <c r="E54" s="49"/>
      <c r="F54" s="50"/>
      <c r="G54" s="69"/>
      <c r="O54" s="11"/>
    </row>
    <row r="55" spans="1:15" s="13" customFormat="1" ht="45" customHeight="1">
      <c r="A55" s="85">
        <f>SUM(A53,1)</f>
        <v>5</v>
      </c>
      <c r="B55" s="102">
        <v>12151</v>
      </c>
      <c r="C55" s="105" t="s">
        <v>28</v>
      </c>
      <c r="D55" s="88">
        <v>30</v>
      </c>
      <c r="E55" s="89" t="s">
        <v>18</v>
      </c>
      <c r="F55" s="104">
        <v>0</v>
      </c>
      <c r="G55" s="91">
        <f>PRODUCT(D55,F55)</f>
        <v>0</v>
      </c>
      <c r="H55" s="12"/>
    </row>
    <row r="56" spans="1:15">
      <c r="A56" s="99"/>
      <c r="B56" s="46"/>
      <c r="C56" s="47"/>
      <c r="D56" s="95"/>
      <c r="E56" s="49"/>
      <c r="F56" s="50"/>
      <c r="G56" s="69"/>
      <c r="O56" s="11"/>
    </row>
    <row r="57" spans="1:15" ht="42" customHeight="1">
      <c r="A57" s="85">
        <f>SUM(A55,1)</f>
        <v>6</v>
      </c>
      <c r="B57" s="102">
        <v>12163</v>
      </c>
      <c r="C57" s="105" t="s">
        <v>40</v>
      </c>
      <c r="D57" s="88">
        <v>30</v>
      </c>
      <c r="E57" s="89" t="s">
        <v>18</v>
      </c>
      <c r="F57" s="104">
        <v>0</v>
      </c>
      <c r="G57" s="91">
        <f>PRODUCT(D57,F57)</f>
        <v>0</v>
      </c>
      <c r="O57" s="11"/>
    </row>
    <row r="58" spans="1:15">
      <c r="A58" s="99"/>
      <c r="B58" s="46"/>
      <c r="C58" s="47"/>
      <c r="D58" s="95"/>
      <c r="E58" s="49"/>
      <c r="F58" s="50"/>
      <c r="G58" s="69"/>
      <c r="O58" s="11"/>
    </row>
    <row r="59" spans="1:15">
      <c r="A59" s="99" t="s">
        <v>203</v>
      </c>
      <c r="B59" s="46"/>
      <c r="C59" s="47"/>
      <c r="D59" s="95"/>
      <c r="E59" s="49"/>
      <c r="F59" s="50"/>
      <c r="G59" s="69"/>
      <c r="O59" s="11"/>
    </row>
    <row r="60" spans="1:15">
      <c r="A60" s="99"/>
      <c r="B60" s="46"/>
      <c r="C60" s="47"/>
      <c r="D60" s="95"/>
      <c r="E60" s="49"/>
      <c r="F60" s="50"/>
      <c r="G60" s="69"/>
      <c r="O60" s="11"/>
    </row>
    <row r="61" spans="1:15" s="13" customFormat="1" ht="60" customHeight="1">
      <c r="A61" s="85">
        <f>SUM(A57,1)</f>
        <v>7</v>
      </c>
      <c r="B61" s="102">
        <v>12291</v>
      </c>
      <c r="C61" s="105" t="s">
        <v>159</v>
      </c>
      <c r="D61" s="88">
        <v>40</v>
      </c>
      <c r="E61" s="89" t="s">
        <v>152</v>
      </c>
      <c r="F61" s="104">
        <v>0</v>
      </c>
      <c r="G61" s="91">
        <f>PRODUCT(D61,F61)</f>
        <v>0</v>
      </c>
      <c r="H61" s="12"/>
    </row>
    <row r="62" spans="1:15">
      <c r="A62" s="99"/>
      <c r="B62" s="46"/>
      <c r="C62" s="47"/>
      <c r="D62" s="95"/>
      <c r="E62" s="49"/>
      <c r="F62" s="50"/>
      <c r="G62" s="69"/>
      <c r="O62" s="11"/>
    </row>
    <row r="63" spans="1:15">
      <c r="A63" s="99" t="s">
        <v>61</v>
      </c>
      <c r="B63" s="46"/>
      <c r="C63" s="47"/>
      <c r="D63" s="95"/>
      <c r="E63" s="49"/>
      <c r="F63" s="50"/>
      <c r="G63" s="69"/>
      <c r="O63" s="11"/>
    </row>
    <row r="64" spans="1:15">
      <c r="A64" s="92"/>
      <c r="B64" s="97"/>
      <c r="C64" s="98"/>
      <c r="D64" s="95"/>
      <c r="E64" s="49"/>
      <c r="F64" s="50"/>
      <c r="G64" s="69"/>
    </row>
    <row r="65" spans="1:15" ht="45" customHeight="1">
      <c r="A65" s="85">
        <f>SUM(A61,1)</f>
        <v>8</v>
      </c>
      <c r="B65" s="106" t="s">
        <v>171</v>
      </c>
      <c r="C65" s="107" t="s">
        <v>172</v>
      </c>
      <c r="D65" s="88">
        <v>739</v>
      </c>
      <c r="E65" s="89" t="s">
        <v>148</v>
      </c>
      <c r="F65" s="90">
        <v>0</v>
      </c>
      <c r="G65" s="91">
        <f>PRODUCT(D65,F65)</f>
        <v>0</v>
      </c>
    </row>
    <row r="66" spans="1:15">
      <c r="A66" s="92"/>
      <c r="B66" s="97"/>
      <c r="C66" s="98"/>
      <c r="D66" s="95"/>
      <c r="E66" s="49"/>
      <c r="F66" s="50"/>
      <c r="G66" s="69"/>
    </row>
    <row r="67" spans="1:15">
      <c r="A67" s="92"/>
      <c r="B67" s="97"/>
      <c r="C67" s="98"/>
      <c r="D67" s="95"/>
      <c r="E67" s="49"/>
      <c r="F67" s="50"/>
      <c r="G67" s="69"/>
    </row>
    <row r="68" spans="1:15" ht="35.1" customHeight="1">
      <c r="A68" s="85">
        <f>SUM(A65,1)</f>
        <v>9</v>
      </c>
      <c r="B68" s="106" t="s">
        <v>73</v>
      </c>
      <c r="C68" s="107" t="s">
        <v>72</v>
      </c>
      <c r="D68" s="88">
        <v>10</v>
      </c>
      <c r="E68" s="89" t="s">
        <v>152</v>
      </c>
      <c r="F68" s="90">
        <v>0</v>
      </c>
      <c r="G68" s="91">
        <f>PRODUCT(D68,F68)</f>
        <v>0</v>
      </c>
    </row>
    <row r="69" spans="1:15">
      <c r="A69" s="204"/>
      <c r="B69" s="205"/>
      <c r="C69" s="206"/>
      <c r="D69" s="207"/>
      <c r="E69" s="208"/>
      <c r="F69" s="209"/>
      <c r="G69" s="210"/>
    </row>
    <row r="70" spans="1:15">
      <c r="A70" s="99" t="s">
        <v>62</v>
      </c>
      <c r="B70" s="46"/>
      <c r="C70" s="47"/>
      <c r="D70" s="95"/>
      <c r="E70" s="49"/>
      <c r="F70" s="50"/>
      <c r="G70" s="69"/>
      <c r="O70" s="11"/>
    </row>
    <row r="71" spans="1:15">
      <c r="A71" s="108"/>
      <c r="B71" s="97"/>
      <c r="C71" s="98"/>
      <c r="D71" s="95"/>
      <c r="E71" s="49"/>
      <c r="F71" s="50"/>
      <c r="G71" s="69"/>
    </row>
    <row r="72" spans="1:15" ht="35.1" customHeight="1">
      <c r="A72" s="85">
        <f>SUM(A68,1)</f>
        <v>10</v>
      </c>
      <c r="B72" s="106" t="s">
        <v>74</v>
      </c>
      <c r="C72" s="107" t="s">
        <v>75</v>
      </c>
      <c r="D72" s="88">
        <v>16</v>
      </c>
      <c r="E72" s="89" t="s">
        <v>152</v>
      </c>
      <c r="F72" s="90">
        <v>0</v>
      </c>
      <c r="G72" s="91">
        <f>PRODUCT(D72,F72)</f>
        <v>0</v>
      </c>
    </row>
    <row r="73" spans="1:15">
      <c r="A73" s="108"/>
      <c r="B73" s="97"/>
      <c r="C73" s="98"/>
      <c r="D73" s="95"/>
      <c r="E73" s="49"/>
      <c r="F73" s="50"/>
      <c r="G73" s="69"/>
    </row>
    <row r="74" spans="1:15" ht="35.1" customHeight="1">
      <c r="A74" s="85">
        <f>SUM(A72,1)</f>
        <v>11</v>
      </c>
      <c r="B74" s="106" t="s">
        <v>69</v>
      </c>
      <c r="C74" s="107" t="s">
        <v>70</v>
      </c>
      <c r="D74" s="88">
        <v>19</v>
      </c>
      <c r="E74" s="89" t="s">
        <v>153</v>
      </c>
      <c r="F74" s="90">
        <v>0</v>
      </c>
      <c r="G74" s="91">
        <f>PRODUCT(D74,F74)</f>
        <v>0</v>
      </c>
    </row>
    <row r="75" spans="1:15">
      <c r="A75" s="108"/>
      <c r="B75" s="97"/>
      <c r="C75" s="98"/>
      <c r="D75" s="95"/>
      <c r="E75" s="49"/>
      <c r="F75" s="50"/>
      <c r="G75" s="69"/>
    </row>
    <row r="76" spans="1:15" ht="45" customHeight="1">
      <c r="A76" s="85">
        <f>SUM(A74,1)</f>
        <v>12</v>
      </c>
      <c r="B76" s="106" t="s">
        <v>76</v>
      </c>
      <c r="C76" s="107" t="s">
        <v>77</v>
      </c>
      <c r="D76" s="88">
        <v>1</v>
      </c>
      <c r="E76" s="89" t="s">
        <v>153</v>
      </c>
      <c r="F76" s="90">
        <v>0</v>
      </c>
      <c r="G76" s="91">
        <f>PRODUCT(D76,F76)</f>
        <v>0</v>
      </c>
    </row>
    <row r="77" spans="1:15">
      <c r="A77" s="108"/>
      <c r="B77" s="97"/>
      <c r="C77" s="98"/>
      <c r="D77" s="95"/>
      <c r="E77" s="49"/>
      <c r="F77" s="50"/>
      <c r="G77" s="69"/>
    </row>
    <row r="78" spans="1:15">
      <c r="A78" s="99" t="s">
        <v>63</v>
      </c>
      <c r="B78" s="46"/>
      <c r="C78" s="47"/>
      <c r="D78" s="95"/>
      <c r="E78" s="49"/>
      <c r="F78" s="50"/>
      <c r="G78" s="69"/>
      <c r="O78" s="11"/>
    </row>
    <row r="79" spans="1:15">
      <c r="A79" s="92"/>
      <c r="B79" s="97"/>
      <c r="C79" s="98"/>
      <c r="D79" s="95"/>
      <c r="E79" s="49"/>
      <c r="F79" s="50"/>
      <c r="G79" s="69"/>
    </row>
    <row r="80" spans="1:15">
      <c r="A80" s="99" t="s">
        <v>64</v>
      </c>
      <c r="B80" s="46"/>
      <c r="C80" s="47"/>
      <c r="D80" s="95"/>
      <c r="E80" s="49"/>
      <c r="F80" s="50"/>
      <c r="G80" s="69"/>
      <c r="O80" s="11"/>
    </row>
    <row r="81" spans="1:15">
      <c r="A81" s="92"/>
      <c r="B81" s="97"/>
      <c r="C81" s="98"/>
      <c r="D81" s="95"/>
      <c r="E81" s="49"/>
      <c r="F81" s="50"/>
      <c r="G81" s="69"/>
    </row>
    <row r="82" spans="1:15" ht="50.1" customHeight="1">
      <c r="A82" s="85">
        <f>SUM(A76,1)</f>
        <v>13</v>
      </c>
      <c r="B82" s="106" t="s">
        <v>78</v>
      </c>
      <c r="C82" s="107" t="s">
        <v>196</v>
      </c>
      <c r="D82" s="88">
        <v>1</v>
      </c>
      <c r="E82" s="89" t="s">
        <v>18</v>
      </c>
      <c r="F82" s="90">
        <v>0</v>
      </c>
      <c r="G82" s="91">
        <f>PRODUCT(D82,F82)</f>
        <v>0</v>
      </c>
    </row>
    <row r="83" spans="1:15">
      <c r="A83" s="30"/>
      <c r="B83" s="46"/>
      <c r="C83" s="47"/>
      <c r="D83" s="95"/>
      <c r="E83" s="49"/>
      <c r="F83" s="50"/>
      <c r="G83" s="69"/>
    </row>
    <row r="84" spans="1:15">
      <c r="A84" s="99" t="s">
        <v>182</v>
      </c>
      <c r="B84" s="46"/>
      <c r="C84" s="47"/>
      <c r="D84" s="95"/>
      <c r="E84" s="49"/>
      <c r="F84" s="50"/>
      <c r="G84" s="69"/>
      <c r="O84" s="11"/>
    </row>
    <row r="85" spans="1:15">
      <c r="A85" s="99"/>
      <c r="B85" s="46"/>
      <c r="C85" s="47"/>
      <c r="D85" s="95"/>
      <c r="E85" s="49"/>
      <c r="F85" s="50"/>
      <c r="G85" s="69"/>
      <c r="O85" s="11"/>
    </row>
    <row r="86" spans="1:15" ht="35.1" customHeight="1">
      <c r="A86" s="85">
        <f>SUM(A82,1)</f>
        <v>14</v>
      </c>
      <c r="B86" s="106" t="s">
        <v>32</v>
      </c>
      <c r="C86" s="107" t="s">
        <v>197</v>
      </c>
      <c r="D86" s="88">
        <v>1</v>
      </c>
      <c r="E86" s="89" t="s">
        <v>18</v>
      </c>
      <c r="F86" s="90">
        <v>0</v>
      </c>
      <c r="G86" s="91">
        <f>PRODUCT(D86,F86)</f>
        <v>0</v>
      </c>
    </row>
    <row r="87" spans="1:15">
      <c r="A87" s="99"/>
      <c r="B87" s="46"/>
      <c r="C87" s="47"/>
      <c r="D87" s="95"/>
      <c r="E87" s="49"/>
      <c r="F87" s="50"/>
      <c r="G87" s="69"/>
      <c r="O87" s="11"/>
    </row>
    <row r="88" spans="1:15">
      <c r="A88" s="30"/>
      <c r="B88" s="46"/>
      <c r="C88" s="47"/>
      <c r="D88" s="95"/>
      <c r="E88" s="49"/>
      <c r="F88" s="50"/>
      <c r="G88" s="69"/>
    </row>
    <row r="89" spans="1:15" ht="13.5" thickBot="1">
      <c r="A89" s="70" t="s">
        <v>19</v>
      </c>
      <c r="B89" s="109"/>
      <c r="C89" s="110"/>
      <c r="D89" s="111"/>
      <c r="E89" s="112"/>
      <c r="F89" s="113"/>
      <c r="G89" s="202">
        <f>SUM(G43:G88)</f>
        <v>0</v>
      </c>
    </row>
    <row r="90" spans="1:15">
      <c r="A90" s="59"/>
      <c r="B90" s="60"/>
      <c r="C90" s="61"/>
      <c r="D90" s="62"/>
      <c r="E90" s="78"/>
      <c r="F90" s="64"/>
      <c r="G90" s="65"/>
    </row>
    <row r="91" spans="1:15">
      <c r="A91" s="59"/>
      <c r="B91" s="60"/>
      <c r="C91" s="61"/>
      <c r="D91" s="62"/>
      <c r="E91" s="78"/>
      <c r="F91" s="64"/>
      <c r="G91" s="65"/>
    </row>
    <row r="92" spans="1:15">
      <c r="A92" s="211" t="s">
        <v>2</v>
      </c>
      <c r="B92" s="212"/>
      <c r="C92" s="213"/>
      <c r="D92" s="214"/>
      <c r="E92" s="215"/>
      <c r="F92" s="216"/>
      <c r="G92" s="217"/>
    </row>
    <row r="93" spans="1:15">
      <c r="A93" s="77"/>
      <c r="B93" s="60"/>
      <c r="C93" s="61"/>
      <c r="D93" s="62"/>
      <c r="E93" s="78"/>
      <c r="F93" s="64"/>
      <c r="G93" s="65"/>
    </row>
    <row r="94" spans="1:15">
      <c r="A94" s="77" t="s">
        <v>44</v>
      </c>
      <c r="B94" s="60"/>
      <c r="C94" s="61"/>
      <c r="D94" s="62"/>
      <c r="E94" s="78"/>
      <c r="F94" s="64"/>
      <c r="G94" s="65"/>
    </row>
    <row r="95" spans="1:15" ht="13.5" thickBot="1">
      <c r="A95" s="59"/>
      <c r="B95" s="60"/>
      <c r="C95" s="61"/>
      <c r="D95" s="62"/>
      <c r="E95" s="78"/>
      <c r="F95" s="64"/>
      <c r="G95" s="65"/>
    </row>
    <row r="96" spans="1:15">
      <c r="A96" s="79" t="s">
        <v>11</v>
      </c>
      <c r="B96" s="80" t="s">
        <v>12</v>
      </c>
      <c r="C96" s="81" t="s">
        <v>13</v>
      </c>
      <c r="D96" s="82" t="s">
        <v>14</v>
      </c>
      <c r="E96" s="83" t="s">
        <v>15</v>
      </c>
      <c r="F96" s="84" t="s">
        <v>160</v>
      </c>
      <c r="G96" s="84" t="s">
        <v>16</v>
      </c>
    </row>
    <row r="97" spans="1:7">
      <c r="A97" s="30"/>
      <c r="B97" s="46"/>
      <c r="C97" s="47"/>
      <c r="D97" s="48"/>
      <c r="E97" s="49"/>
      <c r="F97" s="50"/>
      <c r="G97" s="51"/>
    </row>
    <row r="98" spans="1:7" ht="35.1" customHeight="1">
      <c r="A98" s="85">
        <f>SUM(A95,1)</f>
        <v>1</v>
      </c>
      <c r="B98" s="114" t="s">
        <v>35</v>
      </c>
      <c r="C98" s="87" t="s">
        <v>51</v>
      </c>
      <c r="D98" s="115">
        <v>103</v>
      </c>
      <c r="E98" s="89" t="s">
        <v>153</v>
      </c>
      <c r="F98" s="90">
        <v>0</v>
      </c>
      <c r="G98" s="116">
        <f>PRODUCT(D98,F98)</f>
        <v>0</v>
      </c>
    </row>
    <row r="99" spans="1:7">
      <c r="A99" s="92"/>
      <c r="B99" s="100"/>
      <c r="C99" s="94"/>
      <c r="D99" s="117"/>
      <c r="E99" s="49"/>
      <c r="F99" s="50"/>
      <c r="G99" s="68"/>
    </row>
    <row r="100" spans="1:7" ht="45" customHeight="1">
      <c r="A100" s="85">
        <f>SUM(A98,1)</f>
        <v>2</v>
      </c>
      <c r="B100" s="114" t="s">
        <v>42</v>
      </c>
      <c r="C100" s="87" t="s">
        <v>79</v>
      </c>
      <c r="D100" s="115">
        <v>250</v>
      </c>
      <c r="E100" s="89" t="s">
        <v>153</v>
      </c>
      <c r="F100" s="90">
        <v>0</v>
      </c>
      <c r="G100" s="116">
        <f>PRODUCT(D100,F100)</f>
        <v>0</v>
      </c>
    </row>
    <row r="101" spans="1:7">
      <c r="A101" s="92"/>
      <c r="B101" s="100"/>
      <c r="C101" s="94"/>
      <c r="D101" s="117"/>
      <c r="E101" s="49"/>
      <c r="F101" s="50"/>
      <c r="G101" s="68"/>
    </row>
    <row r="102" spans="1:7" ht="45" customHeight="1">
      <c r="A102" s="85">
        <f>SUM(A100,1)</f>
        <v>3</v>
      </c>
      <c r="B102" s="114" t="s">
        <v>36</v>
      </c>
      <c r="C102" s="87" t="s">
        <v>80</v>
      </c>
      <c r="D102" s="115">
        <v>250</v>
      </c>
      <c r="E102" s="89" t="s">
        <v>153</v>
      </c>
      <c r="F102" s="90">
        <v>0</v>
      </c>
      <c r="G102" s="116">
        <f>PRODUCT(D102,F102)</f>
        <v>0</v>
      </c>
    </row>
    <row r="103" spans="1:7">
      <c r="A103" s="96"/>
      <c r="B103" s="97"/>
      <c r="C103" s="98"/>
      <c r="D103" s="66"/>
      <c r="E103" s="49"/>
      <c r="F103" s="50"/>
      <c r="G103" s="68"/>
    </row>
    <row r="104" spans="1:7" ht="69.95" customHeight="1">
      <c r="A104" s="85">
        <f>SUM(A102,1)</f>
        <v>4</v>
      </c>
      <c r="B104" s="114" t="s">
        <v>81</v>
      </c>
      <c r="C104" s="118" t="s">
        <v>82</v>
      </c>
      <c r="D104" s="115">
        <v>60</v>
      </c>
      <c r="E104" s="89" t="s">
        <v>153</v>
      </c>
      <c r="F104" s="90">
        <v>0</v>
      </c>
      <c r="G104" s="116">
        <f>PRODUCT(D104,F104)</f>
        <v>0</v>
      </c>
    </row>
    <row r="105" spans="1:7">
      <c r="A105" s="96"/>
      <c r="B105" s="97"/>
      <c r="C105" s="98"/>
      <c r="D105" s="66"/>
      <c r="E105" s="49"/>
      <c r="F105" s="50"/>
      <c r="G105" s="68"/>
    </row>
    <row r="106" spans="1:7">
      <c r="A106" s="99" t="s">
        <v>45</v>
      </c>
      <c r="B106" s="46"/>
      <c r="C106" s="47"/>
      <c r="D106" s="66"/>
      <c r="E106" s="49"/>
      <c r="F106" s="50"/>
      <c r="G106" s="68"/>
    </row>
    <row r="107" spans="1:7">
      <c r="A107" s="30"/>
      <c r="B107" s="46"/>
      <c r="C107" s="47"/>
      <c r="D107" s="66"/>
      <c r="E107" s="49"/>
      <c r="F107" s="50"/>
      <c r="G107" s="68"/>
    </row>
    <row r="108" spans="1:7" ht="45" customHeight="1">
      <c r="A108" s="85">
        <f>SUM(A104,1)</f>
        <v>5</v>
      </c>
      <c r="B108" s="114" t="s">
        <v>43</v>
      </c>
      <c r="C108" s="87" t="s">
        <v>83</v>
      </c>
      <c r="D108" s="115">
        <v>650</v>
      </c>
      <c r="E108" s="89" t="s">
        <v>148</v>
      </c>
      <c r="F108" s="90">
        <v>0</v>
      </c>
      <c r="G108" s="116">
        <f>PRODUCT(D108,F108)</f>
        <v>0</v>
      </c>
    </row>
    <row r="109" spans="1:7">
      <c r="A109" s="92"/>
      <c r="B109" s="100"/>
      <c r="C109" s="94"/>
      <c r="D109" s="117"/>
      <c r="E109" s="49"/>
      <c r="F109" s="50"/>
      <c r="G109" s="68"/>
    </row>
    <row r="110" spans="1:7" ht="45" customHeight="1">
      <c r="A110" s="85">
        <f>SUM(A108,1)</f>
        <v>6</v>
      </c>
      <c r="B110" s="114" t="s">
        <v>37</v>
      </c>
      <c r="C110" s="87" t="s">
        <v>84</v>
      </c>
      <c r="D110" s="115">
        <v>650</v>
      </c>
      <c r="E110" s="89" t="s">
        <v>148</v>
      </c>
      <c r="F110" s="90">
        <v>0</v>
      </c>
      <c r="G110" s="116">
        <f>PRODUCT(D110,F110)</f>
        <v>0</v>
      </c>
    </row>
    <row r="111" spans="1:7">
      <c r="A111" s="92"/>
      <c r="B111" s="100"/>
      <c r="C111" s="94"/>
      <c r="D111" s="117"/>
      <c r="E111" s="49"/>
      <c r="F111" s="50"/>
      <c r="G111" s="68"/>
    </row>
    <row r="112" spans="1:7">
      <c r="A112" s="99" t="s">
        <v>183</v>
      </c>
      <c r="B112" s="46"/>
      <c r="C112" s="47"/>
      <c r="D112" s="66"/>
      <c r="E112" s="49"/>
      <c r="F112" s="50"/>
      <c r="G112" s="68"/>
    </row>
    <row r="113" spans="1:7">
      <c r="A113" s="92"/>
      <c r="B113" s="100"/>
      <c r="C113" s="94"/>
      <c r="D113" s="117"/>
      <c r="E113" s="49"/>
      <c r="F113" s="50"/>
      <c r="G113" s="68"/>
    </row>
    <row r="114" spans="1:7" ht="45" customHeight="1">
      <c r="A114" s="85">
        <f>SUM(A110,1)</f>
        <v>7</v>
      </c>
      <c r="B114" s="114" t="s">
        <v>88</v>
      </c>
      <c r="C114" s="87" t="s">
        <v>87</v>
      </c>
      <c r="D114" s="119">
        <v>2</v>
      </c>
      <c r="E114" s="89" t="s">
        <v>153</v>
      </c>
      <c r="F114" s="90">
        <v>0</v>
      </c>
      <c r="G114" s="116">
        <f>PRODUCT(D114,F114)</f>
        <v>0</v>
      </c>
    </row>
    <row r="115" spans="1:7">
      <c r="A115" s="92"/>
      <c r="B115" s="100"/>
      <c r="C115" s="94"/>
      <c r="D115" s="117"/>
      <c r="E115" s="49"/>
      <c r="F115" s="50"/>
      <c r="G115" s="68"/>
    </row>
    <row r="116" spans="1:7">
      <c r="A116" s="99" t="s">
        <v>184</v>
      </c>
      <c r="B116" s="46"/>
      <c r="C116" s="47"/>
      <c r="D116" s="66"/>
      <c r="E116" s="49"/>
      <c r="F116" s="50"/>
      <c r="G116" s="68"/>
    </row>
    <row r="117" spans="1:7">
      <c r="A117" s="30"/>
      <c r="B117" s="46"/>
      <c r="C117" s="47"/>
      <c r="D117" s="66"/>
      <c r="E117" s="49"/>
      <c r="F117" s="50"/>
      <c r="G117" s="68"/>
    </row>
    <row r="118" spans="1:7" ht="45" customHeight="1">
      <c r="A118" s="85">
        <f>SUM(A114,1)</f>
        <v>8</v>
      </c>
      <c r="B118" s="114" t="s">
        <v>85</v>
      </c>
      <c r="C118" s="87" t="s">
        <v>86</v>
      </c>
      <c r="D118" s="115">
        <v>342</v>
      </c>
      <c r="E118" s="89" t="s">
        <v>148</v>
      </c>
      <c r="F118" s="90">
        <v>0</v>
      </c>
      <c r="G118" s="116">
        <f>PRODUCT(D118,F118)</f>
        <v>0</v>
      </c>
    </row>
    <row r="119" spans="1:7">
      <c r="A119" s="30"/>
      <c r="B119" s="46"/>
      <c r="C119" s="47"/>
      <c r="D119" s="66"/>
      <c r="E119" s="49"/>
      <c r="F119" s="50"/>
      <c r="G119" s="68"/>
    </row>
    <row r="120" spans="1:7">
      <c r="A120" s="30"/>
      <c r="B120" s="46"/>
      <c r="C120" s="47"/>
      <c r="D120" s="66"/>
      <c r="E120" s="49"/>
      <c r="F120" s="50"/>
      <c r="G120" s="68"/>
    </row>
    <row r="121" spans="1:7">
      <c r="A121" s="30"/>
      <c r="B121" s="46"/>
      <c r="C121" s="47"/>
      <c r="D121" s="66"/>
      <c r="E121" s="49"/>
      <c r="F121" s="50"/>
      <c r="G121" s="68"/>
    </row>
    <row r="122" spans="1:7">
      <c r="A122" s="30"/>
      <c r="B122" s="46"/>
      <c r="C122" s="47"/>
      <c r="D122" s="66"/>
      <c r="E122" s="49"/>
      <c r="F122" s="50"/>
      <c r="G122" s="68"/>
    </row>
    <row r="123" spans="1:7">
      <c r="A123" s="30"/>
      <c r="B123" s="46"/>
      <c r="C123" s="47"/>
      <c r="D123" s="66"/>
      <c r="E123" s="49"/>
      <c r="F123" s="50"/>
      <c r="G123" s="68"/>
    </row>
    <row r="124" spans="1:7">
      <c r="A124" s="30"/>
      <c r="B124" s="46"/>
      <c r="C124" s="47"/>
      <c r="D124" s="66"/>
      <c r="E124" s="49"/>
      <c r="F124" s="50"/>
      <c r="G124" s="68"/>
    </row>
    <row r="125" spans="1:7">
      <c r="A125" s="30"/>
      <c r="B125" s="46"/>
      <c r="C125" s="47"/>
      <c r="D125" s="66"/>
      <c r="E125" s="49"/>
      <c r="F125" s="50"/>
      <c r="G125" s="68"/>
    </row>
    <row r="126" spans="1:7">
      <c r="A126" s="99" t="s">
        <v>185</v>
      </c>
      <c r="B126" s="46"/>
      <c r="C126" s="47"/>
      <c r="D126" s="66"/>
      <c r="E126" s="49"/>
      <c r="F126" s="50"/>
      <c r="G126" s="68"/>
    </row>
    <row r="127" spans="1:7">
      <c r="A127" s="96"/>
      <c r="B127" s="100"/>
      <c r="C127" s="94"/>
      <c r="D127" s="117"/>
      <c r="E127" s="49"/>
      <c r="F127" s="50"/>
      <c r="G127" s="68"/>
    </row>
    <row r="128" spans="1:7" ht="35.1" customHeight="1">
      <c r="A128" s="85">
        <f>SUM(A118,1)</f>
        <v>9</v>
      </c>
      <c r="B128" s="106" t="s">
        <v>161</v>
      </c>
      <c r="C128" s="107" t="s">
        <v>162</v>
      </c>
      <c r="D128" s="115">
        <v>1100</v>
      </c>
      <c r="E128" s="89" t="s">
        <v>109</v>
      </c>
      <c r="F128" s="90">
        <v>0</v>
      </c>
      <c r="G128" s="116">
        <f>PRODUCT(D128,F128)</f>
        <v>0</v>
      </c>
    </row>
    <row r="129" spans="1:7">
      <c r="A129" s="30"/>
      <c r="B129" s="46"/>
      <c r="C129" s="47"/>
      <c r="D129" s="66"/>
      <c r="E129" s="49"/>
      <c r="F129" s="50"/>
      <c r="G129" s="68"/>
    </row>
    <row r="130" spans="1:7" ht="35.1" customHeight="1">
      <c r="A130" s="85">
        <f>SUM(A128,1)</f>
        <v>10</v>
      </c>
      <c r="B130" s="106" t="s">
        <v>33</v>
      </c>
      <c r="C130" s="107" t="s">
        <v>29</v>
      </c>
      <c r="D130" s="115">
        <v>52</v>
      </c>
      <c r="E130" s="89" t="s">
        <v>153</v>
      </c>
      <c r="F130" s="90">
        <v>0</v>
      </c>
      <c r="G130" s="116">
        <f>PRODUCT(D130,F130)</f>
        <v>0</v>
      </c>
    </row>
    <row r="131" spans="1:7">
      <c r="A131" s="30"/>
      <c r="B131" s="46"/>
      <c r="C131" s="47"/>
      <c r="D131" s="66"/>
      <c r="E131" s="49"/>
      <c r="F131" s="50"/>
      <c r="G131" s="68"/>
    </row>
    <row r="132" spans="1:7" ht="35.1" customHeight="1">
      <c r="A132" s="85">
        <f>SUM(A130,1)</f>
        <v>11</v>
      </c>
      <c r="B132" s="106" t="s">
        <v>46</v>
      </c>
      <c r="C132" s="107" t="s">
        <v>47</v>
      </c>
      <c r="D132" s="115">
        <v>250</v>
      </c>
      <c r="E132" s="89" t="s">
        <v>153</v>
      </c>
      <c r="F132" s="90">
        <v>0</v>
      </c>
      <c r="G132" s="116">
        <f>PRODUCT(D132,F132)</f>
        <v>0</v>
      </c>
    </row>
    <row r="133" spans="1:7">
      <c r="A133" s="30"/>
      <c r="B133" s="46"/>
      <c r="C133" s="47"/>
      <c r="D133" s="66"/>
      <c r="E133" s="49"/>
      <c r="F133" s="50"/>
      <c r="G133" s="68"/>
    </row>
    <row r="134" spans="1:7" ht="35.1" customHeight="1">
      <c r="A134" s="85">
        <f>SUM(A132,1)</f>
        <v>12</v>
      </c>
      <c r="B134" s="106" t="s">
        <v>34</v>
      </c>
      <c r="C134" s="107" t="s">
        <v>48</v>
      </c>
      <c r="D134" s="115">
        <v>300</v>
      </c>
      <c r="E134" s="89" t="s">
        <v>153</v>
      </c>
      <c r="F134" s="90">
        <v>0</v>
      </c>
      <c r="G134" s="116">
        <f>PRODUCT(D134,F134)</f>
        <v>0</v>
      </c>
    </row>
    <row r="135" spans="1:7">
      <c r="A135" s="30"/>
      <c r="B135" s="46"/>
      <c r="C135" s="47"/>
      <c r="D135" s="66"/>
      <c r="E135" s="49"/>
      <c r="F135" s="50"/>
      <c r="G135" s="68"/>
    </row>
    <row r="136" spans="1:7" ht="35.1" customHeight="1">
      <c r="A136" s="85">
        <f>SUM(A134,1)</f>
        <v>13</v>
      </c>
      <c r="B136" s="106" t="s">
        <v>49</v>
      </c>
      <c r="C136" s="107" t="s">
        <v>50</v>
      </c>
      <c r="D136" s="115">
        <v>31</v>
      </c>
      <c r="E136" s="89" t="s">
        <v>153</v>
      </c>
      <c r="F136" s="90">
        <v>0</v>
      </c>
      <c r="G136" s="116">
        <f>PRODUCT(D136,F136)</f>
        <v>0</v>
      </c>
    </row>
    <row r="137" spans="1:7">
      <c r="A137" s="30"/>
      <c r="B137" s="46"/>
      <c r="C137" s="47"/>
      <c r="D137" s="66"/>
      <c r="E137" s="49"/>
      <c r="F137" s="50"/>
      <c r="G137" s="68"/>
    </row>
    <row r="138" spans="1:7" ht="13.5" thickBot="1">
      <c r="A138" s="70" t="s">
        <v>20</v>
      </c>
      <c r="B138" s="109"/>
      <c r="C138" s="110"/>
      <c r="D138" s="120"/>
      <c r="E138" s="112"/>
      <c r="F138" s="113"/>
      <c r="G138" s="121">
        <f>SUM(G98:G136)</f>
        <v>0</v>
      </c>
    </row>
    <row r="139" spans="1:7">
      <c r="A139" s="59"/>
      <c r="B139" s="60"/>
      <c r="C139" s="61"/>
      <c r="D139" s="62"/>
      <c r="E139" s="78"/>
      <c r="F139" s="64"/>
      <c r="G139" s="65"/>
    </row>
    <row r="140" spans="1:7">
      <c r="A140" s="59"/>
      <c r="B140" s="60"/>
      <c r="C140" s="61"/>
      <c r="D140" s="62"/>
      <c r="E140" s="78"/>
      <c r="F140" s="64"/>
      <c r="G140" s="65"/>
    </row>
    <row r="141" spans="1:7">
      <c r="A141" s="211" t="s">
        <v>65</v>
      </c>
      <c r="B141" s="212"/>
      <c r="C141" s="213"/>
      <c r="D141" s="214"/>
      <c r="E141" s="215"/>
      <c r="F141" s="216"/>
      <c r="G141" s="217"/>
    </row>
    <row r="142" spans="1:7">
      <c r="A142" s="77"/>
      <c r="B142" s="60"/>
      <c r="C142" s="61"/>
      <c r="D142" s="62"/>
      <c r="E142" s="78"/>
      <c r="F142" s="64"/>
      <c r="G142" s="65"/>
    </row>
    <row r="143" spans="1:7">
      <c r="A143" s="99" t="s">
        <v>52</v>
      </c>
      <c r="B143" s="60"/>
      <c r="C143" s="61"/>
      <c r="D143" s="62"/>
      <c r="E143" s="78"/>
      <c r="F143" s="64"/>
      <c r="G143" s="65"/>
    </row>
    <row r="144" spans="1:7">
      <c r="A144" s="99"/>
      <c r="B144" s="60"/>
      <c r="C144" s="61"/>
      <c r="D144" s="62"/>
      <c r="E144" s="78"/>
      <c r="F144" s="64"/>
      <c r="G144" s="65"/>
    </row>
    <row r="145" spans="1:7">
      <c r="A145" s="99" t="s">
        <v>53</v>
      </c>
      <c r="B145" s="60"/>
      <c r="C145" s="61"/>
      <c r="D145" s="62"/>
      <c r="E145" s="78"/>
      <c r="F145" s="64"/>
      <c r="G145" s="65"/>
    </row>
    <row r="146" spans="1:7" ht="13.5" thickBot="1">
      <c r="A146" s="59"/>
      <c r="B146" s="60"/>
      <c r="C146" s="61"/>
      <c r="D146" s="62"/>
      <c r="E146" s="78"/>
      <c r="F146" s="64"/>
      <c r="G146" s="65"/>
    </row>
    <row r="147" spans="1:7">
      <c r="A147" s="79" t="s">
        <v>11</v>
      </c>
      <c r="B147" s="80" t="s">
        <v>12</v>
      </c>
      <c r="C147" s="81" t="s">
        <v>13</v>
      </c>
      <c r="D147" s="82" t="s">
        <v>14</v>
      </c>
      <c r="E147" s="83" t="s">
        <v>15</v>
      </c>
      <c r="F147" s="84" t="s">
        <v>160</v>
      </c>
      <c r="G147" s="84" t="s">
        <v>16</v>
      </c>
    </row>
    <row r="148" spans="1:7">
      <c r="A148" s="30"/>
      <c r="B148" s="46"/>
      <c r="C148" s="47"/>
      <c r="D148" s="48"/>
      <c r="E148" s="49"/>
      <c r="F148" s="50"/>
      <c r="G148" s="51"/>
    </row>
    <row r="149" spans="1:7" ht="51">
      <c r="A149" s="85">
        <f>SUM(A139,1)</f>
        <v>1</v>
      </c>
      <c r="B149" s="106" t="s">
        <v>54</v>
      </c>
      <c r="C149" s="122" t="s">
        <v>89</v>
      </c>
      <c r="D149" s="115">
        <v>303</v>
      </c>
      <c r="E149" s="89" t="s">
        <v>153</v>
      </c>
      <c r="F149" s="90">
        <v>0</v>
      </c>
      <c r="G149" s="116">
        <f>PRODUCT(D149,F149)</f>
        <v>0</v>
      </c>
    </row>
    <row r="150" spans="1:7">
      <c r="A150" s="30"/>
      <c r="B150" s="46"/>
      <c r="C150" s="47"/>
      <c r="D150" s="48"/>
      <c r="E150" s="49"/>
      <c r="F150" s="50"/>
      <c r="G150" s="51"/>
    </row>
    <row r="151" spans="1:7" ht="60" customHeight="1">
      <c r="A151" s="85">
        <f>SUM(A149,1)</f>
        <v>2</v>
      </c>
      <c r="B151" s="106" t="s">
        <v>54</v>
      </c>
      <c r="C151" s="122" t="s">
        <v>173</v>
      </c>
      <c r="D151" s="115">
        <v>37</v>
      </c>
      <c r="E151" s="89" t="s">
        <v>153</v>
      </c>
      <c r="F151" s="90">
        <v>0</v>
      </c>
      <c r="G151" s="116">
        <f>PRODUCT(D151,F151)</f>
        <v>0</v>
      </c>
    </row>
    <row r="152" spans="1:7">
      <c r="A152" s="30"/>
      <c r="B152" s="46"/>
      <c r="C152" s="47"/>
      <c r="D152" s="48"/>
      <c r="E152" s="49"/>
      <c r="F152" s="50"/>
      <c r="G152" s="51"/>
    </row>
    <row r="153" spans="1:7" ht="60" customHeight="1">
      <c r="A153" s="85">
        <f>SUM(A151,1)</f>
        <v>3</v>
      </c>
      <c r="B153" s="106" t="s">
        <v>54</v>
      </c>
      <c r="C153" s="122" t="s">
        <v>90</v>
      </c>
      <c r="D153" s="115">
        <v>19</v>
      </c>
      <c r="E153" s="89" t="s">
        <v>153</v>
      </c>
      <c r="F153" s="90">
        <v>0</v>
      </c>
      <c r="G153" s="116">
        <f>PRODUCT(D153,F153)</f>
        <v>0</v>
      </c>
    </row>
    <row r="154" spans="1:7">
      <c r="A154" s="96"/>
      <c r="B154" s="97"/>
      <c r="C154" s="123"/>
      <c r="D154" s="124"/>
      <c r="E154" s="49"/>
      <c r="F154" s="50"/>
      <c r="G154" s="68"/>
    </row>
    <row r="155" spans="1:7" ht="60" customHeight="1">
      <c r="A155" s="85">
        <f>SUM(A153,1)</f>
        <v>4</v>
      </c>
      <c r="B155" s="106" t="s">
        <v>54</v>
      </c>
      <c r="C155" s="122" t="s">
        <v>198</v>
      </c>
      <c r="D155" s="115">
        <v>1200</v>
      </c>
      <c r="E155" s="89" t="s">
        <v>199</v>
      </c>
      <c r="F155" s="90">
        <v>0</v>
      </c>
      <c r="G155" s="116">
        <f>PRODUCT(D155,F155)</f>
        <v>0</v>
      </c>
    </row>
    <row r="156" spans="1:7">
      <c r="A156" s="99" t="s">
        <v>186</v>
      </c>
      <c r="B156" s="46"/>
      <c r="C156" s="47"/>
      <c r="D156" s="66"/>
      <c r="E156" s="49"/>
      <c r="F156" s="50"/>
      <c r="G156" s="68"/>
    </row>
    <row r="157" spans="1:7">
      <c r="A157" s="30"/>
      <c r="B157" s="46"/>
      <c r="C157" s="47"/>
      <c r="D157" s="66"/>
      <c r="E157" s="49"/>
      <c r="F157" s="50"/>
      <c r="G157" s="68"/>
    </row>
    <row r="158" spans="1:7" ht="45" customHeight="1">
      <c r="A158" s="85">
        <f>SUM(A153,1)</f>
        <v>4</v>
      </c>
      <c r="B158" s="106" t="s">
        <v>91</v>
      </c>
      <c r="C158" s="107" t="s">
        <v>177</v>
      </c>
      <c r="D158" s="115">
        <v>800</v>
      </c>
      <c r="E158" s="89" t="s">
        <v>148</v>
      </c>
      <c r="F158" s="90">
        <v>0</v>
      </c>
      <c r="G158" s="116">
        <f>PRODUCT(D158,F158)</f>
        <v>0</v>
      </c>
    </row>
    <row r="159" spans="1:7">
      <c r="A159" s="30"/>
      <c r="B159" s="46"/>
      <c r="C159" s="47"/>
      <c r="D159" s="66"/>
      <c r="E159" s="49"/>
      <c r="F159" s="50"/>
      <c r="G159" s="68"/>
    </row>
    <row r="160" spans="1:7" ht="45" customHeight="1">
      <c r="A160" s="85">
        <f>SUM(A158,1)</f>
        <v>5</v>
      </c>
      <c r="B160" s="106" t="s">
        <v>91</v>
      </c>
      <c r="C160" s="107" t="s">
        <v>178</v>
      </c>
      <c r="D160" s="115">
        <v>76</v>
      </c>
      <c r="E160" s="89" t="s">
        <v>148</v>
      </c>
      <c r="F160" s="90">
        <v>0</v>
      </c>
      <c r="G160" s="116">
        <f>PRODUCT(D160,F160)</f>
        <v>0</v>
      </c>
    </row>
    <row r="161" spans="1:7" ht="15.75" customHeight="1">
      <c r="A161" s="96"/>
      <c r="B161" s="97"/>
      <c r="C161" s="98"/>
      <c r="D161" s="124"/>
      <c r="E161" s="49"/>
      <c r="F161" s="50"/>
      <c r="G161" s="68"/>
    </row>
    <row r="162" spans="1:7">
      <c r="A162" s="99" t="s">
        <v>55</v>
      </c>
      <c r="B162" s="46"/>
      <c r="C162" s="47"/>
      <c r="D162" s="66"/>
      <c r="E162" s="49"/>
      <c r="F162" s="50"/>
      <c r="G162" s="68"/>
    </row>
    <row r="163" spans="1:7">
      <c r="A163" s="30"/>
      <c r="B163" s="46"/>
      <c r="C163" s="47"/>
      <c r="D163" s="66"/>
      <c r="E163" s="49"/>
      <c r="F163" s="50"/>
      <c r="G163" s="68"/>
    </row>
    <row r="164" spans="1:7">
      <c r="A164" s="99" t="s">
        <v>187</v>
      </c>
      <c r="B164" s="46"/>
      <c r="C164" s="47"/>
      <c r="D164" s="66"/>
      <c r="E164" s="49"/>
      <c r="F164" s="50"/>
      <c r="G164" s="68"/>
    </row>
    <row r="165" spans="1:7">
      <c r="A165" s="30"/>
      <c r="B165" s="46"/>
      <c r="C165" s="47"/>
      <c r="D165" s="66"/>
      <c r="E165" s="49"/>
      <c r="F165" s="50"/>
      <c r="G165" s="68"/>
    </row>
    <row r="166" spans="1:7" ht="45" customHeight="1">
      <c r="A166" s="85">
        <f>SUM(A160,1)</f>
        <v>6</v>
      </c>
      <c r="B166" s="106" t="s">
        <v>56</v>
      </c>
      <c r="C166" s="107" t="s">
        <v>92</v>
      </c>
      <c r="D166" s="115">
        <v>800</v>
      </c>
      <c r="E166" s="89" t="s">
        <v>148</v>
      </c>
      <c r="F166" s="90">
        <v>0</v>
      </c>
      <c r="G166" s="116">
        <f>PRODUCT(D166,F166)</f>
        <v>0</v>
      </c>
    </row>
    <row r="167" spans="1:7">
      <c r="A167" s="30"/>
      <c r="B167" s="46"/>
      <c r="C167" s="47"/>
      <c r="D167" s="66"/>
      <c r="E167" s="49"/>
      <c r="F167" s="50"/>
      <c r="G167" s="68"/>
    </row>
    <row r="168" spans="1:7" ht="45" customHeight="1">
      <c r="A168" s="85">
        <f>SUM(A166,1)</f>
        <v>7</v>
      </c>
      <c r="B168" s="106" t="s">
        <v>56</v>
      </c>
      <c r="C168" s="107" t="s">
        <v>93</v>
      </c>
      <c r="D168" s="115">
        <v>76</v>
      </c>
      <c r="E168" s="89" t="s">
        <v>148</v>
      </c>
      <c r="F168" s="90">
        <v>0</v>
      </c>
      <c r="G168" s="116">
        <f>PRODUCT(D168,F168)</f>
        <v>0</v>
      </c>
    </row>
    <row r="176" spans="1:7">
      <c r="A176" s="96"/>
      <c r="B176" s="100"/>
      <c r="C176" s="94"/>
      <c r="D176" s="117"/>
      <c r="E176" s="49"/>
      <c r="F176" s="50"/>
      <c r="G176" s="68"/>
    </row>
    <row r="177" spans="1:7">
      <c r="A177" s="99" t="s">
        <v>188</v>
      </c>
      <c r="B177" s="46"/>
      <c r="C177" s="47"/>
      <c r="D177" s="66"/>
      <c r="E177" s="49"/>
      <c r="F177" s="50"/>
      <c r="G177" s="68"/>
    </row>
    <row r="178" spans="1:7">
      <c r="A178" s="96"/>
      <c r="B178" s="100"/>
      <c r="C178" s="94"/>
      <c r="D178" s="117"/>
      <c r="E178" s="49"/>
      <c r="F178" s="50"/>
      <c r="G178" s="68"/>
    </row>
    <row r="179" spans="1:7" ht="35.1" customHeight="1">
      <c r="A179" s="85">
        <f>SUM(A168,1)</f>
        <v>8</v>
      </c>
      <c r="B179" s="106" t="s">
        <v>94</v>
      </c>
      <c r="C179" s="107" t="s">
        <v>57</v>
      </c>
      <c r="D179" s="115">
        <v>10</v>
      </c>
      <c r="E179" s="89" t="s">
        <v>153</v>
      </c>
      <c r="F179" s="90">
        <v>0</v>
      </c>
      <c r="G179" s="116">
        <f>PRODUCT(D179,F179)</f>
        <v>0</v>
      </c>
    </row>
    <row r="180" spans="1:7">
      <c r="A180" s="96"/>
      <c r="B180" s="100"/>
      <c r="C180" s="94"/>
      <c r="D180" s="117"/>
      <c r="E180" s="49"/>
      <c r="F180" s="50"/>
      <c r="G180" s="68"/>
    </row>
    <row r="181" spans="1:7" s="10" customFormat="1" ht="13.5" thickBot="1">
      <c r="A181" s="125" t="s">
        <v>21</v>
      </c>
      <c r="B181" s="109"/>
      <c r="C181" s="110"/>
      <c r="D181" s="120"/>
      <c r="E181" s="112"/>
      <c r="F181" s="113"/>
      <c r="G181" s="76">
        <f>SUM(G149:G180)</f>
        <v>0</v>
      </c>
    </row>
    <row r="182" spans="1:7" s="10" customFormat="1">
      <c r="A182" s="30"/>
      <c r="B182" s="46"/>
      <c r="C182" s="47"/>
      <c r="D182" s="66"/>
      <c r="E182" s="49"/>
      <c r="F182" s="50"/>
      <c r="G182" s="68"/>
    </row>
    <row r="183" spans="1:7" s="10" customFormat="1">
      <c r="A183" s="30"/>
      <c r="B183" s="46"/>
      <c r="C183" s="47"/>
      <c r="D183" s="66"/>
      <c r="E183" s="49"/>
      <c r="F183" s="50"/>
      <c r="G183" s="68"/>
    </row>
    <row r="184" spans="1:7" s="10" customFormat="1">
      <c r="A184" s="211" t="s">
        <v>4</v>
      </c>
      <c r="B184" s="218"/>
      <c r="C184" s="219"/>
      <c r="D184" s="220"/>
      <c r="E184" s="221"/>
      <c r="F184" s="222"/>
      <c r="G184" s="223"/>
    </row>
    <row r="185" spans="1:7" s="10" customFormat="1">
      <c r="A185" s="77"/>
      <c r="B185" s="46"/>
      <c r="C185" s="47"/>
      <c r="D185" s="66"/>
      <c r="E185" s="49"/>
      <c r="F185" s="50"/>
      <c r="G185" s="68"/>
    </row>
    <row r="186" spans="1:7" s="10" customFormat="1">
      <c r="A186" s="99" t="s">
        <v>66</v>
      </c>
      <c r="B186" s="46"/>
      <c r="C186" s="47"/>
      <c r="D186" s="66"/>
      <c r="E186" s="49"/>
      <c r="F186" s="50"/>
      <c r="G186" s="68"/>
    </row>
    <row r="187" spans="1:7" s="10" customFormat="1" ht="13.5" thickBot="1">
      <c r="A187" s="30"/>
      <c r="B187" s="46"/>
      <c r="C187" s="47"/>
      <c r="D187" s="66"/>
      <c r="E187" s="49"/>
      <c r="F187" s="50"/>
      <c r="G187" s="68"/>
    </row>
    <row r="188" spans="1:7" s="10" customFormat="1">
      <c r="A188" s="79" t="s">
        <v>11</v>
      </c>
      <c r="B188" s="80" t="s">
        <v>12</v>
      </c>
      <c r="C188" s="81" t="s">
        <v>13</v>
      </c>
      <c r="D188" s="82" t="s">
        <v>14</v>
      </c>
      <c r="E188" s="83" t="s">
        <v>15</v>
      </c>
      <c r="F188" s="84" t="s">
        <v>160</v>
      </c>
      <c r="G188" s="84" t="s">
        <v>16</v>
      </c>
    </row>
    <row r="189" spans="1:7" s="10" customFormat="1">
      <c r="A189" s="30"/>
      <c r="B189" s="46"/>
      <c r="C189" s="47"/>
      <c r="D189" s="48"/>
      <c r="E189" s="49"/>
      <c r="F189" s="50"/>
      <c r="G189" s="68"/>
    </row>
    <row r="190" spans="1:7" s="10" customFormat="1" ht="99.95" customHeight="1">
      <c r="A190" s="85">
        <f>SUM(A188,1)</f>
        <v>1</v>
      </c>
      <c r="B190" s="126" t="s">
        <v>96</v>
      </c>
      <c r="C190" s="127" t="s">
        <v>179</v>
      </c>
      <c r="D190" s="128">
        <v>215</v>
      </c>
      <c r="E190" s="129" t="s">
        <v>41</v>
      </c>
      <c r="F190" s="130">
        <v>0</v>
      </c>
      <c r="G190" s="131">
        <f>PRODUCT(D190,F190)</f>
        <v>0</v>
      </c>
    </row>
    <row r="191" spans="1:7" s="10" customFormat="1"/>
    <row r="192" spans="1:7" s="10" customFormat="1" ht="60" customHeight="1">
      <c r="A192" s="85">
        <f>SUM(A190,1)</f>
        <v>2</v>
      </c>
      <c r="B192" s="126" t="s">
        <v>95</v>
      </c>
      <c r="C192" s="127" t="s">
        <v>105</v>
      </c>
      <c r="D192" s="128">
        <v>5</v>
      </c>
      <c r="E192" s="129" t="s">
        <v>148</v>
      </c>
      <c r="F192" s="130">
        <v>0</v>
      </c>
      <c r="G192" s="131">
        <f>PRODUCT(D192,F192)</f>
        <v>0</v>
      </c>
    </row>
    <row r="193" spans="1:7" s="10" customFormat="1">
      <c r="A193" s="30"/>
      <c r="B193" s="46"/>
      <c r="C193" s="47"/>
      <c r="D193" s="48"/>
      <c r="E193" s="49"/>
      <c r="F193" s="50"/>
      <c r="G193" s="68"/>
    </row>
    <row r="194" spans="1:7" s="10" customFormat="1">
      <c r="A194" s="99" t="s">
        <v>67</v>
      </c>
      <c r="B194" s="97"/>
      <c r="C194" s="98"/>
      <c r="D194" s="48"/>
      <c r="E194" s="49"/>
      <c r="F194" s="50"/>
      <c r="G194" s="68"/>
    </row>
    <row r="195" spans="1:7" s="10" customFormat="1">
      <c r="A195" s="30"/>
      <c r="B195" s="46"/>
      <c r="C195" s="47"/>
      <c r="D195" s="48"/>
      <c r="E195" s="49"/>
      <c r="F195" s="50"/>
      <c r="G195" s="68"/>
    </row>
    <row r="196" spans="1:7" s="10" customFormat="1" ht="69.95" customHeight="1">
      <c r="A196" s="85">
        <f>SUM(A192,1)</f>
        <v>3</v>
      </c>
      <c r="B196" s="126" t="s">
        <v>98</v>
      </c>
      <c r="C196" s="127" t="s">
        <v>97</v>
      </c>
      <c r="D196" s="128">
        <v>215</v>
      </c>
      <c r="E196" s="129" t="s">
        <v>41</v>
      </c>
      <c r="F196" s="130">
        <v>0</v>
      </c>
      <c r="G196" s="131">
        <f>PRODUCT(D196,F196)</f>
        <v>0</v>
      </c>
    </row>
    <row r="197" spans="1:7" s="10" customFormat="1">
      <c r="A197" s="30"/>
      <c r="B197" s="46"/>
      <c r="C197" s="47"/>
      <c r="D197" s="48"/>
      <c r="E197" s="49"/>
      <c r="F197" s="50"/>
      <c r="G197" s="68"/>
    </row>
    <row r="198" spans="1:7" s="10" customFormat="1" ht="50.1" customHeight="1">
      <c r="A198" s="85">
        <f>SUM(A196,1)</f>
        <v>4</v>
      </c>
      <c r="B198" s="126" t="s">
        <v>99</v>
      </c>
      <c r="C198" s="127" t="s">
        <v>154</v>
      </c>
      <c r="D198" s="128">
        <v>34</v>
      </c>
      <c r="E198" s="129" t="s">
        <v>41</v>
      </c>
      <c r="F198" s="130">
        <v>0</v>
      </c>
      <c r="G198" s="131">
        <f>PRODUCT(D198,F198)</f>
        <v>0</v>
      </c>
    </row>
    <row r="199" spans="1:7" s="10" customFormat="1">
      <c r="A199" s="30"/>
      <c r="B199" s="46"/>
      <c r="C199" s="47"/>
      <c r="D199" s="48"/>
      <c r="E199" s="49"/>
      <c r="F199" s="50"/>
      <c r="G199" s="68"/>
    </row>
    <row r="200" spans="1:7" s="10" customFormat="1">
      <c r="A200" s="99" t="s">
        <v>189</v>
      </c>
      <c r="B200" s="97"/>
      <c r="C200" s="98"/>
      <c r="D200" s="48"/>
      <c r="E200" s="49"/>
      <c r="F200" s="50"/>
      <c r="G200" s="68"/>
    </row>
    <row r="201" spans="1:7" s="10" customFormat="1">
      <c r="A201" s="30"/>
      <c r="B201" s="97"/>
      <c r="C201" s="98"/>
      <c r="D201" s="48"/>
      <c r="E201" s="49"/>
      <c r="F201" s="50"/>
      <c r="G201" s="68"/>
    </row>
    <row r="202" spans="1:7" s="10" customFormat="1" ht="69.95" customHeight="1">
      <c r="A202" s="85">
        <f>SUM(A198,1)</f>
        <v>5</v>
      </c>
      <c r="B202" s="126" t="s">
        <v>163</v>
      </c>
      <c r="C202" s="127" t="s">
        <v>164</v>
      </c>
      <c r="D202" s="128">
        <v>3</v>
      </c>
      <c r="E202" s="129" t="s">
        <v>23</v>
      </c>
      <c r="F202" s="130">
        <v>0</v>
      </c>
      <c r="G202" s="131">
        <f>PRODUCT(D202,F202)</f>
        <v>0</v>
      </c>
    </row>
    <row r="203" spans="1:7" s="10" customFormat="1">
      <c r="A203" s="30"/>
      <c r="B203" s="97"/>
      <c r="C203" s="98"/>
      <c r="D203" s="48"/>
      <c r="E203" s="49"/>
      <c r="F203" s="50"/>
      <c r="G203" s="68"/>
    </row>
    <row r="204" spans="1:7" s="10" customFormat="1" ht="45" customHeight="1">
      <c r="A204" s="85">
        <f>SUM(A202,1)</f>
        <v>6</v>
      </c>
      <c r="B204" s="132" t="s">
        <v>100</v>
      </c>
      <c r="C204" s="133" t="s">
        <v>101</v>
      </c>
      <c r="D204" s="134">
        <v>3</v>
      </c>
      <c r="E204" s="135" t="s">
        <v>23</v>
      </c>
      <c r="F204" s="136">
        <v>0</v>
      </c>
      <c r="G204" s="131">
        <f>PRODUCT(D204,F204)</f>
        <v>0</v>
      </c>
    </row>
    <row r="205" spans="1:7" s="10" customFormat="1" ht="12.75" customHeight="1">
      <c r="A205" s="137"/>
      <c r="B205" s="138"/>
      <c r="C205" s="139"/>
      <c r="D205" s="140"/>
      <c r="E205" s="141"/>
      <c r="F205" s="142"/>
      <c r="G205" s="68"/>
    </row>
    <row r="206" spans="1:7" s="10" customFormat="1" ht="45" customHeight="1">
      <c r="A206" s="85">
        <f>SUM(A204,1)</f>
        <v>7</v>
      </c>
      <c r="B206" s="143" t="s">
        <v>31</v>
      </c>
      <c r="C206" s="133" t="s">
        <v>102</v>
      </c>
      <c r="D206" s="134">
        <v>1</v>
      </c>
      <c r="E206" s="135" t="s">
        <v>23</v>
      </c>
      <c r="F206" s="136">
        <v>0</v>
      </c>
      <c r="G206" s="131">
        <f>PRODUCT(D206,F206)</f>
        <v>0</v>
      </c>
    </row>
    <row r="207" spans="1:7" s="10" customFormat="1" ht="18" customHeight="1">
      <c r="A207" s="137"/>
      <c r="B207" s="138"/>
      <c r="C207" s="139"/>
      <c r="D207" s="140"/>
      <c r="E207" s="141"/>
      <c r="F207" s="142"/>
      <c r="G207" s="68"/>
    </row>
    <row r="208" spans="1:7" s="10" customFormat="1" ht="60" customHeight="1">
      <c r="A208" s="85">
        <f>SUM(A206,1)</f>
        <v>8</v>
      </c>
      <c r="B208" s="143" t="s">
        <v>103</v>
      </c>
      <c r="C208" s="133" t="s">
        <v>104</v>
      </c>
      <c r="D208" s="134">
        <v>1</v>
      </c>
      <c r="E208" s="135" t="s">
        <v>23</v>
      </c>
      <c r="F208" s="136">
        <v>0</v>
      </c>
      <c r="G208" s="131">
        <f>PRODUCT(D208,F208)</f>
        <v>0</v>
      </c>
    </row>
    <row r="209" spans="1:7" s="10" customFormat="1" ht="14.25" customHeight="1">
      <c r="A209" s="137"/>
      <c r="B209" s="138"/>
      <c r="C209" s="139"/>
      <c r="D209" s="140"/>
      <c r="E209" s="141"/>
      <c r="F209" s="142"/>
      <c r="G209" s="68"/>
    </row>
    <row r="210" spans="1:7" s="10" customFormat="1" ht="13.5" customHeight="1" thickBot="1">
      <c r="A210" s="70" t="s">
        <v>24</v>
      </c>
      <c r="B210" s="109"/>
      <c r="C210" s="110"/>
      <c r="D210" s="120"/>
      <c r="E210" s="112"/>
      <c r="F210" s="113"/>
      <c r="G210" s="76">
        <f>SUM(G190:G209)</f>
        <v>0</v>
      </c>
    </row>
    <row r="211" spans="1:7" s="10" customFormat="1" ht="14.25" customHeight="1">
      <c r="A211" s="30"/>
      <c r="B211" s="46"/>
      <c r="C211" s="47"/>
      <c r="D211" s="66"/>
      <c r="E211" s="49"/>
      <c r="F211" s="50"/>
      <c r="G211" s="68"/>
    </row>
    <row r="212" spans="1:7" s="10" customFormat="1">
      <c r="A212" s="30"/>
      <c r="B212" s="46"/>
      <c r="C212" s="47"/>
      <c r="D212" s="66"/>
      <c r="E212" s="49"/>
      <c r="F212" s="50"/>
      <c r="G212" s="68"/>
    </row>
    <row r="213" spans="1:7" s="10" customFormat="1">
      <c r="A213" s="211" t="s">
        <v>200</v>
      </c>
      <c r="B213" s="212"/>
      <c r="C213" s="213"/>
      <c r="D213" s="214"/>
      <c r="E213" s="215"/>
      <c r="F213" s="216"/>
      <c r="G213" s="217"/>
    </row>
    <row r="214" spans="1:7" s="10" customFormat="1">
      <c r="A214" s="77"/>
      <c r="B214" s="60"/>
      <c r="C214" s="61"/>
      <c r="D214" s="62"/>
      <c r="E214" s="78"/>
      <c r="F214" s="64"/>
      <c r="G214" s="65"/>
    </row>
    <row r="215" spans="1:7" s="10" customFormat="1">
      <c r="A215" s="99" t="s">
        <v>190</v>
      </c>
      <c r="B215" s="60"/>
      <c r="C215" s="61"/>
      <c r="D215" s="62"/>
      <c r="E215" s="78"/>
      <c r="F215" s="64"/>
      <c r="G215" s="65"/>
    </row>
    <row r="216" spans="1:7" s="10" customFormat="1" ht="13.5" thickBot="1">
      <c r="A216" s="30"/>
      <c r="B216" s="60"/>
      <c r="C216" s="61"/>
      <c r="D216" s="62"/>
      <c r="E216" s="78"/>
      <c r="F216" s="64"/>
      <c r="G216" s="65"/>
    </row>
    <row r="217" spans="1:7" s="10" customFormat="1">
      <c r="A217" s="79" t="s">
        <v>11</v>
      </c>
      <c r="B217" s="80" t="s">
        <v>12</v>
      </c>
      <c r="C217" s="81" t="s">
        <v>13</v>
      </c>
      <c r="D217" s="82" t="s">
        <v>14</v>
      </c>
      <c r="E217" s="83" t="s">
        <v>15</v>
      </c>
      <c r="F217" s="84" t="s">
        <v>160</v>
      </c>
      <c r="G217" s="84" t="s">
        <v>16</v>
      </c>
    </row>
    <row r="218" spans="1:7" s="10" customFormat="1">
      <c r="A218" s="30"/>
      <c r="B218" s="46"/>
      <c r="C218" s="47"/>
      <c r="D218" s="95"/>
      <c r="E218" s="49"/>
      <c r="F218" s="50"/>
      <c r="G218" s="69"/>
    </row>
    <row r="219" spans="1:7" ht="38.25">
      <c r="A219" s="169">
        <v>1</v>
      </c>
      <c r="B219" s="156">
        <v>1003</v>
      </c>
      <c r="C219" s="146" t="s">
        <v>106</v>
      </c>
      <c r="D219" s="147"/>
      <c r="E219" s="157"/>
      <c r="F219" s="157"/>
      <c r="G219" s="170"/>
    </row>
    <row r="220" spans="1:7">
      <c r="A220" s="168"/>
      <c r="B220" s="151"/>
      <c r="C220" s="171"/>
      <c r="D220" s="153">
        <v>1</v>
      </c>
      <c r="E220" s="152" t="s">
        <v>23</v>
      </c>
      <c r="F220" s="155">
        <v>0</v>
      </c>
      <c r="G220" s="153">
        <f>+D220*F220</f>
        <v>0</v>
      </c>
    </row>
    <row r="221" spans="1:7">
      <c r="A221" s="3"/>
      <c r="D221" s="150"/>
      <c r="E221" s="154"/>
      <c r="F221" s="154"/>
      <c r="G221" s="69"/>
    </row>
    <row r="222" spans="1:7" ht="63.75">
      <c r="A222" s="169">
        <v>2</v>
      </c>
      <c r="B222" s="146">
        <v>1004</v>
      </c>
      <c r="C222" s="146" t="s">
        <v>107</v>
      </c>
      <c r="D222" s="147"/>
      <c r="E222" s="157"/>
      <c r="F222" s="157"/>
      <c r="G222" s="170"/>
    </row>
    <row r="223" spans="1:7">
      <c r="A223" s="168"/>
      <c r="B223" s="151"/>
      <c r="C223" s="171"/>
      <c r="D223" s="153">
        <v>1</v>
      </c>
      <c r="E223" s="152" t="s">
        <v>23</v>
      </c>
      <c r="F223" s="155">
        <v>0</v>
      </c>
      <c r="G223" s="153">
        <f>+D223*F223</f>
        <v>0</v>
      </c>
    </row>
    <row r="224" spans="1:7" ht="14.25">
      <c r="A224" s="3"/>
      <c r="B224" s="148"/>
      <c r="C224" s="149"/>
      <c r="D224" s="150"/>
      <c r="E224" s="154"/>
      <c r="F224" s="150"/>
      <c r="G224" s="9"/>
    </row>
    <row r="225" spans="1:7">
      <c r="B225" s="34"/>
      <c r="C225" s="38"/>
      <c r="D225" s="36"/>
      <c r="E225" s="40"/>
      <c r="F225" s="40"/>
    </row>
    <row r="226" spans="1:7">
      <c r="A226" s="99" t="s">
        <v>191</v>
      </c>
      <c r="B226" s="34"/>
      <c r="C226" s="35"/>
      <c r="D226" s="36"/>
      <c r="E226" s="40"/>
      <c r="F226" s="40"/>
    </row>
    <row r="227" spans="1:7">
      <c r="B227" s="34"/>
      <c r="C227" s="35"/>
      <c r="D227" s="36"/>
      <c r="E227" s="40"/>
      <c r="F227" s="40"/>
    </row>
    <row r="228" spans="1:7" ht="38.25">
      <c r="B228" s="34"/>
      <c r="C228" s="35" t="s">
        <v>147</v>
      </c>
      <c r="D228" s="36"/>
      <c r="E228" s="40"/>
      <c r="F228" s="40"/>
    </row>
    <row r="229" spans="1:7">
      <c r="B229" s="34"/>
      <c r="C229" s="38"/>
      <c r="D229" s="36"/>
      <c r="E229" s="40"/>
      <c r="F229" s="40"/>
    </row>
    <row r="230" spans="1:7" ht="63.75">
      <c r="A230" s="169">
        <v>5</v>
      </c>
      <c r="B230" s="146">
        <v>5001</v>
      </c>
      <c r="C230" s="146" t="s">
        <v>111</v>
      </c>
      <c r="D230" s="147"/>
      <c r="E230" s="157"/>
      <c r="F230" s="157"/>
      <c r="G230" s="172"/>
    </row>
    <row r="231" spans="1:7">
      <c r="A231" s="173"/>
      <c r="B231" s="151"/>
      <c r="C231" s="168"/>
      <c r="D231" s="153">
        <v>1</v>
      </c>
      <c r="E231" s="152" t="s">
        <v>23</v>
      </c>
      <c r="F231" s="155">
        <v>0</v>
      </c>
      <c r="G231" s="153">
        <f>+D231*F231</f>
        <v>0</v>
      </c>
    </row>
    <row r="232" spans="1:7">
      <c r="B232" s="34"/>
      <c r="C232" s="39"/>
      <c r="D232" s="37"/>
      <c r="E232" s="40"/>
      <c r="F232" s="40"/>
    </row>
    <row r="233" spans="1:7">
      <c r="B233" s="34"/>
      <c r="C233" s="39"/>
      <c r="D233" s="37"/>
      <c r="E233" s="40"/>
      <c r="F233" s="40"/>
    </row>
    <row r="234" spans="1:7" ht="76.5">
      <c r="A234" s="169">
        <v>6</v>
      </c>
      <c r="B234" s="161" t="s">
        <v>112</v>
      </c>
      <c r="C234" s="161" t="s">
        <v>113</v>
      </c>
      <c r="D234" s="147"/>
      <c r="E234" s="157"/>
      <c r="F234" s="157"/>
      <c r="G234" s="172"/>
    </row>
    <row r="235" spans="1:7" ht="14.25">
      <c r="A235" s="173"/>
      <c r="B235" s="159" t="s">
        <v>108</v>
      </c>
      <c r="C235" s="171"/>
      <c r="D235" s="153">
        <v>395</v>
      </c>
      <c r="E235" s="160" t="s">
        <v>148</v>
      </c>
      <c r="F235" s="155">
        <v>0</v>
      </c>
      <c r="G235" s="153">
        <f>+D235*F235</f>
        <v>0</v>
      </c>
    </row>
    <row r="236" spans="1:7">
      <c r="B236" s="41"/>
      <c r="C236" s="31"/>
      <c r="D236" s="36"/>
      <c r="E236" s="40"/>
      <c r="F236" s="36"/>
    </row>
    <row r="237" spans="1:7" ht="102">
      <c r="A237" s="169">
        <v>7</v>
      </c>
      <c r="B237" s="161" t="s">
        <v>114</v>
      </c>
      <c r="C237" s="161" t="s">
        <v>146</v>
      </c>
      <c r="D237" s="147"/>
      <c r="E237" s="157"/>
      <c r="F237" s="157"/>
      <c r="G237" s="172"/>
    </row>
    <row r="238" spans="1:7" ht="14.25">
      <c r="A238" s="173"/>
      <c r="B238" s="151"/>
      <c r="C238" s="171"/>
      <c r="D238" s="175">
        <v>650</v>
      </c>
      <c r="E238" s="176" t="s">
        <v>149</v>
      </c>
      <c r="F238" s="177">
        <v>0</v>
      </c>
      <c r="G238" s="177">
        <f>+D238*F238</f>
        <v>0</v>
      </c>
    </row>
    <row r="239" spans="1:7">
      <c r="B239" s="41"/>
      <c r="C239" s="43"/>
      <c r="D239" s="36"/>
      <c r="E239" s="40"/>
      <c r="F239" s="40"/>
    </row>
    <row r="240" spans="1:7" ht="102">
      <c r="A240" s="169">
        <v>8</v>
      </c>
      <c r="B240" s="161" t="s">
        <v>115</v>
      </c>
      <c r="C240" s="161" t="s">
        <v>204</v>
      </c>
      <c r="D240" s="147"/>
      <c r="E240" s="157"/>
      <c r="F240" s="157"/>
      <c r="G240" s="172"/>
    </row>
    <row r="241" spans="1:7" ht="14.25">
      <c r="A241" s="173"/>
      <c r="B241" s="151"/>
      <c r="C241" s="171"/>
      <c r="D241" s="175">
        <v>63</v>
      </c>
      <c r="E241" s="176" t="s">
        <v>149</v>
      </c>
      <c r="F241" s="177">
        <v>0</v>
      </c>
      <c r="G241" s="177">
        <f>+D241*F241</f>
        <v>0</v>
      </c>
    </row>
    <row r="242" spans="1:7">
      <c r="B242" s="34"/>
      <c r="C242" s="31"/>
      <c r="D242" s="36"/>
      <c r="E242" s="40"/>
      <c r="F242" s="40"/>
    </row>
    <row r="243" spans="1:7" ht="63.75">
      <c r="A243" s="169">
        <v>9</v>
      </c>
      <c r="B243" s="161" t="s">
        <v>116</v>
      </c>
      <c r="C243" s="161" t="s">
        <v>117</v>
      </c>
      <c r="D243" s="147"/>
      <c r="E243" s="157"/>
      <c r="F243" s="157"/>
      <c r="G243" s="172"/>
    </row>
    <row r="244" spans="1:7" ht="14.25">
      <c r="A244" s="173"/>
      <c r="B244" s="151"/>
      <c r="C244" s="171"/>
      <c r="D244" s="175">
        <v>205</v>
      </c>
      <c r="E244" s="176" t="s">
        <v>150</v>
      </c>
      <c r="F244" s="177">
        <v>0</v>
      </c>
      <c r="G244" s="177">
        <f>+D244*F244</f>
        <v>0</v>
      </c>
    </row>
    <row r="245" spans="1:7">
      <c r="B245" s="41"/>
      <c r="C245" s="31"/>
      <c r="D245" s="36"/>
      <c r="E245" s="40"/>
      <c r="F245" s="40"/>
    </row>
    <row r="246" spans="1:7" ht="76.5">
      <c r="A246" s="169">
        <v>10</v>
      </c>
      <c r="B246" s="161" t="s">
        <v>118</v>
      </c>
      <c r="C246" s="146" t="s">
        <v>119</v>
      </c>
      <c r="D246" s="147"/>
      <c r="E246" s="157"/>
      <c r="F246" s="167"/>
      <c r="G246" s="172"/>
    </row>
    <row r="247" spans="1:7" ht="14.25">
      <c r="A247" s="173"/>
      <c r="B247" s="151"/>
      <c r="C247" s="168"/>
      <c r="D247" s="168"/>
      <c r="E247" s="160" t="s">
        <v>149</v>
      </c>
      <c r="F247" s="153" t="s">
        <v>110</v>
      </c>
      <c r="G247" s="174"/>
    </row>
    <row r="248" spans="1:7">
      <c r="B248" s="34"/>
      <c r="C248" s="31"/>
      <c r="D248" s="36"/>
      <c r="E248" s="40"/>
      <c r="F248" s="40"/>
    </row>
    <row r="249" spans="1:7" ht="102">
      <c r="A249" s="165">
        <v>11</v>
      </c>
      <c r="B249" s="161" t="s">
        <v>120</v>
      </c>
      <c r="C249" s="146" t="s">
        <v>121</v>
      </c>
      <c r="D249" s="147"/>
      <c r="E249" s="157"/>
      <c r="F249" s="157"/>
      <c r="G249" s="172"/>
    </row>
    <row r="250" spans="1:7" ht="14.25">
      <c r="A250" s="173"/>
      <c r="B250" s="159"/>
      <c r="C250" s="168"/>
      <c r="D250" s="153">
        <v>95</v>
      </c>
      <c r="E250" s="160" t="s">
        <v>155</v>
      </c>
      <c r="F250" s="155">
        <v>0</v>
      </c>
      <c r="G250" s="155">
        <f>+D250*F250</f>
        <v>0</v>
      </c>
    </row>
    <row r="251" spans="1:7">
      <c r="B251" s="41"/>
      <c r="C251" s="31"/>
      <c r="D251" s="36"/>
      <c r="E251" s="40"/>
      <c r="F251" s="40"/>
    </row>
    <row r="252" spans="1:7" s="15" customFormat="1" ht="63.75">
      <c r="A252" s="165">
        <v>12</v>
      </c>
      <c r="B252" s="161" t="s">
        <v>122</v>
      </c>
      <c r="C252" s="146" t="s">
        <v>123</v>
      </c>
      <c r="D252" s="147"/>
      <c r="E252" s="157"/>
      <c r="F252" s="157"/>
      <c r="G252" s="172"/>
    </row>
    <row r="253" spans="1:7" s="15" customFormat="1">
      <c r="A253" s="168"/>
      <c r="B253" s="159"/>
      <c r="C253" s="168"/>
      <c r="D253" s="175">
        <v>200</v>
      </c>
      <c r="E253" s="176" t="s">
        <v>41</v>
      </c>
      <c r="F253" s="177">
        <v>0</v>
      </c>
      <c r="G253" s="177">
        <f>+D253*F253</f>
        <v>0</v>
      </c>
    </row>
    <row r="254" spans="1:7" s="15" customFormat="1">
      <c r="B254" s="41"/>
      <c r="C254" s="43"/>
      <c r="D254" s="36"/>
      <c r="E254" s="40"/>
      <c r="F254" s="40"/>
      <c r="G254" s="16"/>
    </row>
    <row r="255" spans="1:7" s="17" customFormat="1" ht="63.75">
      <c r="A255" s="165">
        <v>13</v>
      </c>
      <c r="B255" s="161" t="s">
        <v>122</v>
      </c>
      <c r="C255" s="146" t="s">
        <v>124</v>
      </c>
      <c r="D255" s="147"/>
      <c r="E255" s="157"/>
      <c r="F255" s="157"/>
      <c r="G255" s="172"/>
    </row>
    <row r="256" spans="1:7" s="17" customFormat="1" ht="13.5">
      <c r="A256" s="178"/>
      <c r="B256" s="159"/>
      <c r="C256" s="178"/>
      <c r="D256" s="175">
        <v>200</v>
      </c>
      <c r="E256" s="179" t="s">
        <v>41</v>
      </c>
      <c r="F256" s="177">
        <v>0</v>
      </c>
      <c r="G256" s="177">
        <f>+D256*F256</f>
        <v>0</v>
      </c>
    </row>
    <row r="257" spans="1:7" s="17" customFormat="1" ht="13.5">
      <c r="B257" s="158"/>
      <c r="D257" s="180"/>
      <c r="E257" s="181"/>
      <c r="F257" s="182"/>
      <c r="G257" s="182"/>
    </row>
    <row r="258" spans="1:7" s="18" customFormat="1" ht="76.5">
      <c r="A258" s="169">
        <v>14</v>
      </c>
      <c r="B258" s="156">
        <v>6001</v>
      </c>
      <c r="C258" s="146" t="s">
        <v>125</v>
      </c>
      <c r="D258" s="147"/>
      <c r="E258" s="183"/>
      <c r="F258" s="157"/>
      <c r="G258" s="184"/>
    </row>
    <row r="259" spans="1:7" ht="14.25">
      <c r="A259" s="168"/>
      <c r="B259" s="151"/>
      <c r="C259" s="168"/>
      <c r="D259" s="175">
        <v>90</v>
      </c>
      <c r="E259" s="185" t="s">
        <v>150</v>
      </c>
      <c r="F259" s="177">
        <v>0</v>
      </c>
      <c r="G259" s="177">
        <f>+D259*F259</f>
        <v>0</v>
      </c>
    </row>
    <row r="260" spans="1:7" ht="12.75" customHeight="1">
      <c r="A260" s="3"/>
      <c r="B260" s="34"/>
      <c r="C260" s="39"/>
      <c r="D260" s="36"/>
      <c r="E260" s="40"/>
      <c r="F260" s="40"/>
      <c r="G260" s="19"/>
    </row>
    <row r="261" spans="1:7" ht="114.75">
      <c r="A261" s="169">
        <v>15</v>
      </c>
      <c r="B261" s="156">
        <v>6002</v>
      </c>
      <c r="C261" s="146" t="s">
        <v>126</v>
      </c>
      <c r="D261" s="147"/>
      <c r="E261" s="157"/>
      <c r="F261" s="157"/>
      <c r="G261" s="186"/>
    </row>
    <row r="262" spans="1:7" ht="14.25">
      <c r="A262" s="168"/>
      <c r="B262" s="151"/>
      <c r="C262" s="171"/>
      <c r="D262" s="153">
        <v>190</v>
      </c>
      <c r="E262" s="152" t="s">
        <v>151</v>
      </c>
      <c r="F262" s="155">
        <v>0</v>
      </c>
      <c r="G262" s="155">
        <f>+D262*F262</f>
        <v>0</v>
      </c>
    </row>
    <row r="263" spans="1:7">
      <c r="A263" s="15"/>
      <c r="B263" s="148"/>
      <c r="C263" s="224"/>
      <c r="D263" s="150"/>
      <c r="E263" s="149"/>
      <c r="F263" s="154"/>
      <c r="G263" s="154"/>
    </row>
    <row r="264" spans="1:7">
      <c r="A264" s="15"/>
      <c r="B264" s="148"/>
      <c r="C264" s="224"/>
      <c r="D264" s="150"/>
      <c r="E264" s="149"/>
      <c r="F264" s="154"/>
      <c r="G264" s="154"/>
    </row>
    <row r="265" spans="1:7">
      <c r="A265" s="15"/>
      <c r="B265" s="148"/>
      <c r="C265" s="224"/>
      <c r="D265" s="150"/>
      <c r="E265" s="149"/>
      <c r="F265" s="154"/>
      <c r="G265" s="154"/>
    </row>
    <row r="266" spans="1:7">
      <c r="A266" s="15"/>
      <c r="B266" s="148"/>
      <c r="C266" s="224"/>
      <c r="D266" s="150"/>
      <c r="E266" s="149"/>
      <c r="F266" s="154"/>
      <c r="G266" s="154"/>
    </row>
    <row r="267" spans="1:7">
      <c r="A267" s="15"/>
      <c r="B267" s="148"/>
      <c r="C267" s="224"/>
      <c r="D267" s="150"/>
      <c r="E267" s="149"/>
      <c r="F267" s="154"/>
      <c r="G267" s="154"/>
    </row>
    <row r="268" spans="1:7">
      <c r="A268" s="15"/>
      <c r="B268" s="148"/>
      <c r="C268" s="224"/>
      <c r="D268" s="150"/>
      <c r="E268" s="149"/>
      <c r="F268" s="154"/>
      <c r="G268" s="154"/>
    </row>
    <row r="269" spans="1:7">
      <c r="A269" s="15"/>
      <c r="B269" s="148"/>
      <c r="C269" s="224"/>
      <c r="D269" s="150"/>
      <c r="E269" s="149"/>
      <c r="F269" s="154"/>
      <c r="G269" s="154"/>
    </row>
    <row r="270" spans="1:7">
      <c r="A270" s="15"/>
      <c r="B270" s="148"/>
      <c r="C270" s="224"/>
      <c r="D270" s="150"/>
      <c r="E270" s="149"/>
      <c r="F270" s="154"/>
      <c r="G270" s="154"/>
    </row>
    <row r="271" spans="1:7">
      <c r="A271" s="15"/>
      <c r="B271" s="148"/>
      <c r="C271" s="224"/>
      <c r="D271" s="150"/>
      <c r="E271" s="149"/>
      <c r="F271" s="154"/>
      <c r="G271" s="154"/>
    </row>
    <row r="272" spans="1:7">
      <c r="A272" s="15"/>
      <c r="B272" s="148"/>
      <c r="C272" s="224"/>
      <c r="D272" s="150"/>
      <c r="E272" s="149"/>
      <c r="F272" s="154"/>
      <c r="G272" s="154"/>
    </row>
    <row r="273" spans="1:7">
      <c r="A273" s="15"/>
      <c r="B273" s="148"/>
      <c r="C273" s="224"/>
      <c r="D273" s="150"/>
      <c r="E273" s="149"/>
      <c r="F273" s="154"/>
      <c r="G273" s="154"/>
    </row>
    <row r="274" spans="1:7">
      <c r="A274" s="15"/>
      <c r="B274" s="148"/>
      <c r="C274" s="224"/>
      <c r="D274" s="150"/>
      <c r="E274" s="149"/>
      <c r="F274" s="154"/>
      <c r="G274" s="154"/>
    </row>
    <row r="275" spans="1:7">
      <c r="A275" s="15"/>
      <c r="B275" s="148"/>
      <c r="C275" s="224"/>
      <c r="D275" s="150"/>
      <c r="E275" s="149"/>
      <c r="F275" s="154"/>
      <c r="G275" s="154"/>
    </row>
    <row r="276" spans="1:7">
      <c r="A276" s="15"/>
      <c r="B276" s="148"/>
      <c r="C276" s="224"/>
      <c r="D276" s="150"/>
      <c r="E276" s="149"/>
      <c r="F276" s="154"/>
      <c r="G276" s="154"/>
    </row>
    <row r="277" spans="1:7">
      <c r="A277" s="15"/>
      <c r="B277" s="148"/>
      <c r="C277" s="224"/>
      <c r="D277" s="150"/>
      <c r="E277" s="149"/>
      <c r="F277" s="154"/>
      <c r="G277" s="154"/>
    </row>
    <row r="278" spans="1:7">
      <c r="A278" s="15"/>
      <c r="B278" s="148"/>
      <c r="C278" s="224"/>
      <c r="D278" s="150"/>
      <c r="E278" s="149"/>
      <c r="F278" s="154"/>
      <c r="G278" s="154"/>
    </row>
    <row r="279" spans="1:7">
      <c r="A279" s="15"/>
      <c r="B279" s="148"/>
      <c r="C279" s="224"/>
      <c r="D279" s="150"/>
      <c r="E279" s="149"/>
      <c r="F279" s="154"/>
      <c r="G279" s="154"/>
    </row>
    <row r="280" spans="1:7">
      <c r="A280" s="15"/>
      <c r="B280" s="148"/>
      <c r="C280" s="224"/>
      <c r="D280" s="150"/>
      <c r="E280" s="149"/>
      <c r="F280" s="154"/>
      <c r="G280" s="154"/>
    </row>
    <row r="281" spans="1:7">
      <c r="A281" s="15"/>
      <c r="B281" s="148"/>
      <c r="C281" s="224"/>
      <c r="D281" s="150"/>
      <c r="E281" s="149"/>
      <c r="F281" s="154"/>
      <c r="G281" s="154"/>
    </row>
    <row r="282" spans="1:7">
      <c r="A282" s="15"/>
      <c r="B282" s="148"/>
      <c r="C282" s="224"/>
      <c r="D282" s="150"/>
      <c r="E282" s="149"/>
      <c r="F282" s="154"/>
      <c r="G282" s="154"/>
    </row>
    <row r="283" spans="1:7">
      <c r="A283" s="15"/>
      <c r="B283" s="148"/>
      <c r="C283" s="224"/>
      <c r="D283" s="150"/>
      <c r="E283" s="149"/>
      <c r="F283" s="154"/>
      <c r="G283" s="154"/>
    </row>
    <row r="284" spans="1:7">
      <c r="A284" s="15"/>
      <c r="B284" s="148"/>
      <c r="C284" s="224"/>
      <c r="D284" s="150"/>
      <c r="E284" s="149"/>
      <c r="F284" s="154"/>
      <c r="G284" s="154"/>
    </row>
    <row r="285" spans="1:7">
      <c r="A285" s="15"/>
      <c r="B285" s="148"/>
      <c r="C285" s="224"/>
      <c r="D285" s="150"/>
      <c r="E285" s="149"/>
      <c r="F285" s="154"/>
      <c r="G285" s="154"/>
    </row>
    <row r="286" spans="1:7" s="23" customFormat="1" ht="15.75">
      <c r="A286" s="99" t="s">
        <v>192</v>
      </c>
      <c r="B286" s="34"/>
      <c r="C286" s="44"/>
      <c r="D286" s="37"/>
      <c r="E286" s="40"/>
      <c r="F286" s="40"/>
      <c r="G286" s="22"/>
    </row>
    <row r="287" spans="1:7" s="20" customFormat="1" ht="15.75">
      <c r="B287" s="34"/>
      <c r="C287" s="31" t="s">
        <v>108</v>
      </c>
      <c r="D287" s="37"/>
      <c r="E287" s="40"/>
      <c r="F287" s="40"/>
      <c r="G287" s="19"/>
    </row>
    <row r="288" spans="1:7" s="23" customFormat="1" ht="63.75">
      <c r="B288" s="41"/>
      <c r="C288" s="31" t="s">
        <v>127</v>
      </c>
      <c r="D288" s="37"/>
      <c r="E288" s="40"/>
      <c r="F288" s="40"/>
      <c r="G288" s="22"/>
    </row>
    <row r="289" spans="1:7" s="23" customFormat="1" ht="63.75">
      <c r="B289" s="41" t="s">
        <v>108</v>
      </c>
      <c r="C289" s="45" t="s">
        <v>128</v>
      </c>
      <c r="D289" s="37"/>
      <c r="E289" s="40"/>
      <c r="F289" s="40"/>
      <c r="G289" s="22"/>
    </row>
    <row r="290" spans="1:7" s="23" customFormat="1" ht="76.5">
      <c r="A290" s="169">
        <v>16</v>
      </c>
      <c r="B290" s="161" t="s">
        <v>129</v>
      </c>
      <c r="C290" s="161" t="s">
        <v>130</v>
      </c>
      <c r="D290" s="164"/>
      <c r="E290" s="157"/>
      <c r="F290" s="157"/>
      <c r="G290" s="188"/>
    </row>
    <row r="291" spans="1:7" s="23" customFormat="1" ht="15.75">
      <c r="A291" s="187"/>
      <c r="B291" s="159" t="s">
        <v>108</v>
      </c>
      <c r="C291" s="160" t="s">
        <v>131</v>
      </c>
      <c r="D291" s="163">
        <v>7</v>
      </c>
      <c r="E291" s="160" t="s">
        <v>149</v>
      </c>
      <c r="F291" s="155">
        <v>0</v>
      </c>
      <c r="G291" s="155">
        <f>+D291*F291</f>
        <v>0</v>
      </c>
    </row>
    <row r="292" spans="1:7" s="23" customFormat="1" ht="15.75">
      <c r="G292" s="22"/>
    </row>
    <row r="293" spans="1:7" s="23" customFormat="1" ht="63.75">
      <c r="A293" s="169">
        <v>17</v>
      </c>
      <c r="B293" s="161" t="s">
        <v>132</v>
      </c>
      <c r="C293" s="161" t="s">
        <v>133</v>
      </c>
      <c r="D293" s="164"/>
      <c r="E293" s="157"/>
      <c r="F293" s="157"/>
      <c r="G293" s="188"/>
    </row>
    <row r="294" spans="1:7" s="23" customFormat="1" ht="15.75">
      <c r="A294" s="187"/>
      <c r="B294" s="159"/>
      <c r="C294" s="160" t="s">
        <v>156</v>
      </c>
      <c r="D294" s="177">
        <v>117</v>
      </c>
      <c r="E294" s="176" t="s">
        <v>149</v>
      </c>
      <c r="F294" s="177">
        <v>0</v>
      </c>
      <c r="G294" s="177">
        <f>+D294*F294</f>
        <v>0</v>
      </c>
    </row>
    <row r="295" spans="1:7" s="23" customFormat="1" ht="15.75">
      <c r="B295" s="41"/>
      <c r="C295" s="31"/>
      <c r="D295" s="37"/>
      <c r="E295" s="40"/>
      <c r="F295" s="40"/>
      <c r="G295" s="22"/>
    </row>
    <row r="296" spans="1:7" s="23" customFormat="1" ht="76.5">
      <c r="A296" s="169">
        <v>18</v>
      </c>
      <c r="B296" s="161" t="s">
        <v>132</v>
      </c>
      <c r="C296" s="161" t="s">
        <v>134</v>
      </c>
      <c r="D296" s="164"/>
      <c r="E296" s="157"/>
      <c r="F296" s="157"/>
      <c r="G296" s="188"/>
    </row>
    <row r="297" spans="1:7" s="23" customFormat="1" ht="15.75">
      <c r="A297" s="187"/>
      <c r="B297" s="159"/>
      <c r="C297" s="160" t="s">
        <v>156</v>
      </c>
      <c r="D297" s="163">
        <v>28</v>
      </c>
      <c r="E297" s="176" t="s">
        <v>149</v>
      </c>
      <c r="F297" s="155">
        <v>0</v>
      </c>
      <c r="G297" s="155">
        <f>+D297*F297</f>
        <v>0</v>
      </c>
    </row>
    <row r="298" spans="1:7" s="23" customFormat="1" ht="15.75">
      <c r="B298" s="41"/>
      <c r="C298" s="31"/>
      <c r="D298" s="37"/>
      <c r="E298" s="40"/>
      <c r="F298" s="40"/>
      <c r="G298" s="22"/>
    </row>
    <row r="299" spans="1:7" s="23" customFormat="1" ht="89.25">
      <c r="A299" s="165">
        <v>19</v>
      </c>
      <c r="B299" s="161" t="s">
        <v>135</v>
      </c>
      <c r="C299" s="161" t="s">
        <v>136</v>
      </c>
      <c r="D299" s="164"/>
      <c r="E299" s="157"/>
      <c r="F299" s="157"/>
      <c r="G299" s="188"/>
    </row>
    <row r="300" spans="1:7" s="14" customFormat="1" ht="15">
      <c r="A300" s="189"/>
      <c r="B300" s="159"/>
      <c r="C300" s="189"/>
      <c r="D300" s="163">
        <v>350</v>
      </c>
      <c r="E300" s="160" t="s">
        <v>149</v>
      </c>
      <c r="F300" s="155">
        <v>0</v>
      </c>
      <c r="G300" s="155">
        <f>+D300*F300</f>
        <v>0</v>
      </c>
    </row>
    <row r="301" spans="1:7" s="10" customFormat="1" ht="12.75" customHeight="1">
      <c r="B301" s="41"/>
      <c r="C301" s="31"/>
      <c r="D301" s="37"/>
      <c r="E301" s="40"/>
      <c r="F301" s="40"/>
      <c r="G301" s="22"/>
    </row>
    <row r="302" spans="1:7" s="23" customFormat="1" ht="12.75" customHeight="1">
      <c r="B302" s="41"/>
      <c r="C302" s="31"/>
      <c r="D302" s="37"/>
      <c r="E302" s="40"/>
      <c r="F302" s="40"/>
      <c r="G302" s="22"/>
    </row>
    <row r="303" spans="1:7" s="23" customFormat="1" ht="12.75" customHeight="1">
      <c r="B303" s="41"/>
      <c r="C303" s="31"/>
      <c r="D303" s="37"/>
      <c r="E303" s="40"/>
      <c r="F303" s="40"/>
      <c r="G303" s="22"/>
    </row>
    <row r="304" spans="1:7" s="10" customFormat="1" ht="12.75" customHeight="1">
      <c r="B304" s="41"/>
      <c r="C304" s="31"/>
      <c r="D304" s="37"/>
      <c r="E304" s="40"/>
      <c r="F304" s="40"/>
      <c r="G304" s="22"/>
    </row>
    <row r="305" spans="1:7" s="10" customFormat="1" ht="12.75" customHeight="1">
      <c r="B305" s="41"/>
      <c r="C305" s="31"/>
      <c r="D305" s="37"/>
      <c r="E305" s="40"/>
      <c r="F305" s="40"/>
      <c r="G305" s="22"/>
    </row>
    <row r="306" spans="1:7" s="10" customFormat="1" ht="12.75" customHeight="1">
      <c r="B306" s="41"/>
      <c r="C306" s="31"/>
      <c r="D306" s="37"/>
      <c r="E306" s="40"/>
      <c r="F306" s="40"/>
      <c r="G306" s="22"/>
    </row>
    <row r="307" spans="1:7" s="23" customFormat="1" ht="12.75" customHeight="1">
      <c r="B307" s="41"/>
      <c r="C307" s="31"/>
      <c r="D307" s="37"/>
      <c r="E307" s="40"/>
      <c r="F307" s="40"/>
      <c r="G307" s="22"/>
    </row>
    <row r="308" spans="1:7" ht="12.75" customHeight="1">
      <c r="A308" s="3"/>
      <c r="B308" s="41"/>
      <c r="C308" s="31"/>
      <c r="D308" s="37"/>
      <c r="E308" s="40"/>
      <c r="F308" s="40"/>
      <c r="G308" s="19"/>
    </row>
    <row r="309" spans="1:7" ht="12.75" customHeight="1">
      <c r="A309" s="3"/>
      <c r="B309" s="41"/>
      <c r="C309" s="31"/>
      <c r="D309" s="37"/>
      <c r="E309" s="40"/>
      <c r="F309" s="40"/>
      <c r="G309" s="19"/>
    </row>
    <row r="310" spans="1:7" s="21" customFormat="1" ht="12.75" customHeight="1">
      <c r="B310" s="41"/>
      <c r="C310" s="31"/>
      <c r="D310" s="37"/>
      <c r="E310" s="40"/>
      <c r="F310" s="40"/>
      <c r="G310" s="24"/>
    </row>
    <row r="311" spans="1:7" ht="13.5">
      <c r="A311" s="99" t="s">
        <v>193</v>
      </c>
      <c r="B311" s="41"/>
      <c r="C311" s="44"/>
      <c r="D311" s="37"/>
      <c r="E311" s="40"/>
      <c r="F311" s="40"/>
      <c r="G311" s="25"/>
    </row>
    <row r="312" spans="1:7">
      <c r="B312" s="3"/>
      <c r="C312" s="3"/>
      <c r="D312" s="3"/>
      <c r="F312" s="3"/>
    </row>
    <row r="313" spans="1:7" ht="25.5">
      <c r="A313" s="169">
        <v>20</v>
      </c>
      <c r="B313" s="161" t="s">
        <v>137</v>
      </c>
      <c r="C313" s="161" t="s">
        <v>138</v>
      </c>
      <c r="D313" s="190"/>
      <c r="E313" s="190"/>
      <c r="F313" s="190"/>
      <c r="G313" s="172"/>
    </row>
    <row r="314" spans="1:7" ht="25.5">
      <c r="B314" s="158"/>
      <c r="C314" s="42" t="s">
        <v>139</v>
      </c>
      <c r="D314" s="162"/>
      <c r="E314" s="154"/>
      <c r="F314" s="154"/>
    </row>
    <row r="315" spans="1:7" ht="63.75">
      <c r="B315" s="148"/>
      <c r="C315" s="42" t="s">
        <v>140</v>
      </c>
      <c r="D315" s="162"/>
      <c r="E315" s="154"/>
      <c r="F315" s="154"/>
    </row>
    <row r="316" spans="1:7">
      <c r="A316" s="173"/>
      <c r="B316" s="159"/>
      <c r="C316" s="160" t="s">
        <v>141</v>
      </c>
      <c r="D316" s="163">
        <v>2275</v>
      </c>
      <c r="E316" s="160" t="s">
        <v>157</v>
      </c>
      <c r="F316" s="155">
        <v>0</v>
      </c>
      <c r="G316" s="155">
        <f>+D316*F316</f>
        <v>0</v>
      </c>
    </row>
    <row r="317" spans="1:7">
      <c r="B317" s="34"/>
      <c r="C317" s="31"/>
      <c r="D317" s="37"/>
      <c r="E317" s="40"/>
      <c r="F317" s="40"/>
    </row>
    <row r="318" spans="1:7">
      <c r="B318"/>
      <c r="C318" s="31"/>
      <c r="D318" s="37"/>
      <c r="E318" s="40"/>
      <c r="F318" s="40"/>
    </row>
    <row r="319" spans="1:7">
      <c r="B319" s="34"/>
      <c r="C319" s="43"/>
      <c r="D319" s="37"/>
      <c r="E319" s="40"/>
      <c r="F319" s="40"/>
    </row>
    <row r="320" spans="1:7">
      <c r="A320" s="99" t="s">
        <v>201</v>
      </c>
      <c r="B320" s="32"/>
      <c r="C320" s="35"/>
      <c r="D320" s="33"/>
      <c r="E320" s="40"/>
      <c r="F320" s="40"/>
    </row>
    <row r="321" spans="1:7">
      <c r="B321" s="34"/>
      <c r="C321"/>
      <c r="D321" s="36"/>
      <c r="E321" s="40"/>
      <c r="F321" s="40"/>
    </row>
    <row r="322" spans="1:7" ht="63.75">
      <c r="A322" s="169">
        <v>22</v>
      </c>
      <c r="B322" s="156">
        <v>13001</v>
      </c>
      <c r="C322" s="191" t="s">
        <v>158</v>
      </c>
      <c r="D322" s="147"/>
      <c r="E322" s="157"/>
      <c r="F322" s="157"/>
      <c r="G322" s="172"/>
    </row>
    <row r="323" spans="1:7" ht="14.25">
      <c r="A323" s="173"/>
      <c r="B323" s="151"/>
      <c r="C323" s="168"/>
      <c r="D323" s="153">
        <v>200</v>
      </c>
      <c r="E323" s="152" t="s">
        <v>152</v>
      </c>
      <c r="F323" s="155">
        <v>0</v>
      </c>
      <c r="G323" s="155">
        <f>+D323*F323</f>
        <v>0</v>
      </c>
    </row>
    <row r="324" spans="1:7">
      <c r="B324" s="34"/>
      <c r="C324" s="38"/>
      <c r="D324" s="36"/>
      <c r="E324" s="40"/>
      <c r="F324" s="40"/>
    </row>
    <row r="325" spans="1:7" ht="63.75">
      <c r="A325" s="169">
        <v>23</v>
      </c>
      <c r="B325" s="192">
        <v>13002</v>
      </c>
      <c r="C325" s="191" t="s">
        <v>142</v>
      </c>
      <c r="D325" s="147"/>
      <c r="E325" s="157"/>
      <c r="F325" s="157"/>
      <c r="G325" s="172"/>
    </row>
    <row r="326" spans="1:7">
      <c r="A326" s="173"/>
      <c r="B326" s="151"/>
      <c r="C326" s="168"/>
      <c r="D326" s="153">
        <v>40</v>
      </c>
      <c r="E326" s="166" t="s">
        <v>23</v>
      </c>
      <c r="F326" s="155">
        <v>0</v>
      </c>
      <c r="G326" s="155">
        <f>+D326*F326</f>
        <v>0</v>
      </c>
    </row>
    <row r="327" spans="1:7">
      <c r="B327" s="34"/>
      <c r="C327" s="39"/>
      <c r="D327" s="36"/>
      <c r="E327" s="40"/>
      <c r="F327" s="40"/>
    </row>
    <row r="328" spans="1:7" ht="51">
      <c r="A328" s="169">
        <v>24</v>
      </c>
      <c r="B328" s="192">
        <v>42134</v>
      </c>
      <c r="C328" s="191" t="s">
        <v>165</v>
      </c>
      <c r="D328" s="147"/>
      <c r="E328" s="157"/>
      <c r="F328" s="157"/>
      <c r="G328" s="172"/>
    </row>
    <row r="329" spans="1:7">
      <c r="A329" s="173"/>
      <c r="B329" s="151"/>
      <c r="C329" s="168"/>
      <c r="D329" s="153">
        <v>2</v>
      </c>
      <c r="E329" s="166" t="s">
        <v>143</v>
      </c>
      <c r="F329" s="155">
        <v>0</v>
      </c>
      <c r="G329" s="155">
        <f>+D329*F329</f>
        <v>0</v>
      </c>
    </row>
    <row r="330" spans="1:7">
      <c r="B330" s="34"/>
      <c r="C330" s="39"/>
      <c r="D330" s="36"/>
      <c r="E330" s="40"/>
      <c r="F330" s="40"/>
    </row>
    <row r="331" spans="1:7" ht="63.75">
      <c r="A331" s="169">
        <v>25</v>
      </c>
      <c r="B331" s="192">
        <v>42134</v>
      </c>
      <c r="C331" s="191" t="s">
        <v>144</v>
      </c>
      <c r="D331" s="147"/>
      <c r="E331" s="167"/>
      <c r="F331" s="157"/>
      <c r="G331" s="172"/>
    </row>
    <row r="332" spans="1:7" ht="14.25">
      <c r="A332" s="173"/>
      <c r="B332" s="151"/>
      <c r="C332" s="168"/>
      <c r="D332" s="153">
        <v>7</v>
      </c>
      <c r="E332" s="166" t="s">
        <v>152</v>
      </c>
      <c r="F332" s="155">
        <v>0</v>
      </c>
      <c r="G332" s="155">
        <f>+D332*F332</f>
        <v>0</v>
      </c>
    </row>
    <row r="333" spans="1:7">
      <c r="B333" s="34"/>
      <c r="C333" s="39"/>
      <c r="D333" s="36"/>
      <c r="E333" s="40"/>
      <c r="F333" s="40"/>
    </row>
    <row r="334" spans="1:7">
      <c r="B334" s="34"/>
      <c r="C334" s="39"/>
      <c r="D334" s="36"/>
      <c r="E334" s="40"/>
      <c r="F334" s="40"/>
    </row>
    <row r="335" spans="1:7">
      <c r="B335" s="34"/>
      <c r="C335" s="38"/>
      <c r="D335" s="36"/>
      <c r="E335" s="40"/>
      <c r="F335" s="40"/>
    </row>
    <row r="336" spans="1:7">
      <c r="A336" s="99" t="s">
        <v>202</v>
      </c>
      <c r="B336" s="34"/>
      <c r="C336" s="35"/>
      <c r="D336" s="36"/>
      <c r="E336" s="40"/>
      <c r="F336" s="40"/>
    </row>
    <row r="337" spans="1:7">
      <c r="B337" s="34"/>
      <c r="C337" s="38"/>
      <c r="D337" s="36"/>
      <c r="E337" s="40"/>
      <c r="F337" s="40"/>
    </row>
    <row r="338" spans="1:7" ht="45" customHeight="1">
      <c r="A338" s="169">
        <v>26</v>
      </c>
      <c r="B338" s="145"/>
      <c r="C338" s="146" t="s">
        <v>145</v>
      </c>
      <c r="D338" s="147"/>
      <c r="E338" s="157"/>
      <c r="F338" s="157"/>
      <c r="G338" s="172"/>
    </row>
    <row r="339" spans="1:7">
      <c r="A339" s="173"/>
      <c r="B339" s="151"/>
      <c r="C339" s="168"/>
      <c r="D339" s="153">
        <v>10</v>
      </c>
      <c r="E339" s="166" t="s">
        <v>180</v>
      </c>
      <c r="F339" s="155"/>
      <c r="G339" s="155">
        <f>(SUM(G219:G335))*0.1</f>
        <v>0</v>
      </c>
    </row>
    <row r="340" spans="1:7">
      <c r="B340" s="34"/>
      <c r="C340" s="39"/>
      <c r="D340" s="36"/>
      <c r="E340" s="40"/>
      <c r="F340" s="40"/>
    </row>
    <row r="341" spans="1:7" ht="13.5" thickBot="1">
      <c r="A341" s="195" t="s">
        <v>68</v>
      </c>
      <c r="B341" s="196"/>
      <c r="C341" s="197"/>
      <c r="D341" s="198"/>
      <c r="E341" s="199"/>
      <c r="F341" s="200"/>
      <c r="G341" s="201">
        <f>SUM(G219:G339)</f>
        <v>0</v>
      </c>
    </row>
    <row r="344" spans="1:7">
      <c r="A344" s="211" t="s">
        <v>166</v>
      </c>
      <c r="B344" s="212"/>
      <c r="C344" s="213"/>
      <c r="D344" s="214"/>
      <c r="E344" s="215"/>
      <c r="F344" s="216"/>
      <c r="G344" s="217"/>
    </row>
    <row r="345" spans="1:7">
      <c r="A345" s="77"/>
      <c r="B345" s="60"/>
      <c r="C345" s="61"/>
      <c r="D345" s="62"/>
      <c r="E345" s="78"/>
      <c r="F345" s="64"/>
      <c r="G345" s="65"/>
    </row>
    <row r="346" spans="1:7">
      <c r="A346" s="99" t="s">
        <v>181</v>
      </c>
      <c r="B346" s="60"/>
      <c r="C346" s="61"/>
      <c r="D346" s="62"/>
      <c r="E346" s="78"/>
      <c r="F346" s="64"/>
      <c r="G346" s="65"/>
    </row>
    <row r="347" spans="1:7" ht="13.5" thickBot="1">
      <c r="A347" s="30"/>
      <c r="B347" s="60"/>
      <c r="C347" s="61"/>
      <c r="D347" s="62"/>
      <c r="E347" s="78"/>
      <c r="F347" s="64"/>
      <c r="G347" s="65"/>
    </row>
    <row r="348" spans="1:7">
      <c r="A348" s="79" t="s">
        <v>11</v>
      </c>
      <c r="B348" s="80" t="s">
        <v>12</v>
      </c>
      <c r="C348" s="81" t="s">
        <v>13</v>
      </c>
      <c r="D348" s="82" t="s">
        <v>14</v>
      </c>
      <c r="E348" s="83" t="s">
        <v>15</v>
      </c>
      <c r="F348" s="84" t="s">
        <v>160</v>
      </c>
      <c r="G348" s="84" t="s">
        <v>16</v>
      </c>
    </row>
    <row r="349" spans="1:7">
      <c r="A349" s="30"/>
      <c r="B349" s="46"/>
      <c r="C349" s="47"/>
      <c r="D349" s="95"/>
      <c r="E349" s="49"/>
      <c r="F349" s="50"/>
      <c r="G349" s="69"/>
    </row>
    <row r="350" spans="1:7" ht="51.75" customHeight="1">
      <c r="A350" s="85">
        <f>SUM(A346,1)</f>
        <v>1</v>
      </c>
      <c r="B350" s="193" t="s">
        <v>168</v>
      </c>
      <c r="C350" s="231" t="s">
        <v>167</v>
      </c>
      <c r="D350" s="88">
        <v>13</v>
      </c>
      <c r="E350" s="89" t="s">
        <v>18</v>
      </c>
      <c r="F350" s="90">
        <v>0</v>
      </c>
      <c r="G350" s="203">
        <f>+D350*F350</f>
        <v>0</v>
      </c>
    </row>
    <row r="351" spans="1:7" ht="12.75" customHeight="1">
      <c r="A351" s="92"/>
      <c r="B351" s="46"/>
      <c r="C351" s="232"/>
      <c r="D351" s="95"/>
      <c r="E351" s="49"/>
      <c r="F351" s="50"/>
      <c r="G351" s="154"/>
    </row>
    <row r="352" spans="1:7" ht="12.75" customHeight="1" thickBot="1">
      <c r="A352" s="195" t="s">
        <v>169</v>
      </c>
      <c r="B352" s="196"/>
      <c r="C352" s="197"/>
      <c r="D352" s="198"/>
      <c r="E352" s="199"/>
      <c r="F352" s="200"/>
      <c r="G352" s="201">
        <f>SUM(G350:G351)</f>
        <v>0</v>
      </c>
    </row>
    <row r="353" spans="1:7" ht="12.75" customHeight="1">
      <c r="A353" s="92"/>
      <c r="B353" s="46"/>
      <c r="C353" s="232"/>
      <c r="D353" s="95"/>
      <c r="E353" s="49"/>
      <c r="F353" s="50"/>
      <c r="G353" s="154"/>
    </row>
    <row r="354" spans="1:7" ht="12.75" customHeight="1">
      <c r="A354" s="92"/>
      <c r="B354" s="46"/>
      <c r="C354" s="232"/>
      <c r="D354" s="95"/>
      <c r="E354" s="49"/>
      <c r="F354" s="50"/>
      <c r="G354" s="154"/>
    </row>
    <row r="355" spans="1:7">
      <c r="A355" s="211" t="s">
        <v>6</v>
      </c>
      <c r="B355" s="212"/>
      <c r="C355" s="213"/>
      <c r="D355" s="214"/>
      <c r="E355" s="215"/>
      <c r="F355" s="216"/>
      <c r="G355" s="217"/>
    </row>
    <row r="356" spans="1:7">
      <c r="A356" s="77"/>
      <c r="B356" s="60"/>
      <c r="C356" s="61"/>
      <c r="D356" s="62"/>
      <c r="E356" s="78"/>
      <c r="F356" s="64"/>
      <c r="G356" s="65"/>
    </row>
    <row r="357" spans="1:7">
      <c r="A357" s="30"/>
      <c r="B357" s="46"/>
      <c r="C357" s="47"/>
      <c r="D357" s="95"/>
      <c r="E357" s="49"/>
      <c r="F357" s="50"/>
      <c r="G357" s="69"/>
    </row>
    <row r="358" spans="1:7">
      <c r="A358" s="30"/>
      <c r="B358" s="46"/>
      <c r="C358" s="47"/>
      <c r="D358" s="95"/>
      <c r="E358" s="49"/>
      <c r="F358" s="50"/>
      <c r="G358" s="69"/>
    </row>
    <row r="359" spans="1:7" ht="27" customHeight="1">
      <c r="A359" s="85">
        <v>1</v>
      </c>
      <c r="B359" s="193"/>
      <c r="C359" s="194" t="s">
        <v>194</v>
      </c>
      <c r="D359" s="88">
        <v>1</v>
      </c>
      <c r="E359" s="89" t="s">
        <v>18</v>
      </c>
      <c r="F359" s="90">
        <v>0</v>
      </c>
      <c r="G359" s="203">
        <f>+D359*F359</f>
        <v>0</v>
      </c>
    </row>
    <row r="360" spans="1:7">
      <c r="A360" s="30"/>
      <c r="B360" s="46"/>
      <c r="C360" s="47"/>
      <c r="D360" s="95"/>
      <c r="E360" s="49"/>
      <c r="F360" s="50"/>
      <c r="G360" s="69"/>
    </row>
    <row r="361" spans="1:7">
      <c r="A361" s="30"/>
      <c r="B361" s="46"/>
      <c r="C361" s="47"/>
      <c r="D361" s="95"/>
      <c r="E361" s="49"/>
      <c r="F361" s="50"/>
      <c r="G361" s="69"/>
    </row>
    <row r="362" spans="1:7" ht="13.5" thickBot="1">
      <c r="A362" s="70" t="s">
        <v>22</v>
      </c>
      <c r="B362" s="109"/>
      <c r="C362" s="110"/>
      <c r="D362" s="111"/>
      <c r="E362" s="112"/>
      <c r="F362" s="113"/>
      <c r="G362" s="202">
        <f>SUM(G357:G361)</f>
        <v>0</v>
      </c>
    </row>
  </sheetData>
  <mergeCells count="1">
    <mergeCell ref="A34:G34"/>
  </mergeCells>
  <printOptions horizontalCentered="1"/>
  <pageMargins left="0.98425196850393704" right="0.19685039370078741" top="0.98425196850393704" bottom="0.98425196850393704" header="0.51181102362204722" footer="0.39370078740157483"/>
  <pageSetup paperSize="9" firstPageNumber="2" orientation="portrait" useFirstPageNumber="1" horizontalDpi="300" verticalDpi="300" r:id="rId1"/>
  <headerFooter alignWithMargins="0">
    <oddFooter>Stran &amp;P</oddFooter>
  </headerFooter>
  <rowBreaks count="7" manualBreakCount="7">
    <brk id="35" max="6" man="1"/>
    <brk id="90" max="16383" man="1"/>
    <brk id="139" max="16383" man="1"/>
    <brk id="182" max="16383" man="1"/>
    <brk id="211" max="16383" man="1"/>
    <brk id="342" max="6" man="1"/>
    <brk id="35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PREDRAČUN_ZAVINO_1faza</vt:lpstr>
      <vt:lpstr>PREDRAČUN_ZAVINO_1faza!Področje_tiskanja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Matej</dc:creator>
  <cp:lastModifiedBy>Damjan Lavrenčič</cp:lastModifiedBy>
  <cp:lastPrinted>2017-06-09T10:48:41Z</cp:lastPrinted>
  <dcterms:created xsi:type="dcterms:W3CDTF">2011-11-28T09:13:10Z</dcterms:created>
  <dcterms:modified xsi:type="dcterms:W3CDTF">2017-06-15T11:23:16Z</dcterms:modified>
</cp:coreProperties>
</file>