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21\4301-6-2021 Ureditev površin za pešce in kolesarje v mestu Ajdovščina, odsek 1, 3 in 4\za objavo\"/>
    </mc:Choice>
  </mc:AlternateContent>
  <bookViews>
    <workbookView xWindow="15" yWindow="60" windowWidth="13755" windowHeight="12705" tabRatio="869" activeTab="3"/>
  </bookViews>
  <sheets>
    <sheet name="SKUPNA REKAPITULACIJA" sheetId="4" r:id="rId1"/>
    <sheet name="OZ-01" sheetId="34" r:id="rId2"/>
    <sheet name="OZ-02" sheetId="35" r:id="rId3"/>
    <sheet name="OZ-03" sheetId="36" r:id="rId4"/>
    <sheet name="Prepust" sheetId="33" r:id="rId5"/>
    <sheet name="PK-1" sheetId="37" r:id="rId6"/>
  </sheets>
  <definedNames>
    <definedName name="_xlnm.Print_Area" localSheetId="1">'OZ-01'!$A$1:$G$78</definedName>
    <definedName name="_xlnm.Print_Area" localSheetId="2">'OZ-02'!$A$1:$G$74</definedName>
    <definedName name="_xlnm.Print_Area" localSheetId="3">'OZ-03'!$A$1:$G$83</definedName>
    <definedName name="_xlnm.Print_Area" localSheetId="5">'PK-1'!$A$1:$G$66</definedName>
    <definedName name="_xlnm.Print_Area" localSheetId="4">Prepust!$A$1:$G$70</definedName>
    <definedName name="_xlnm.Print_Area" localSheetId="0">'SKUPNA REKAPITULACIJA'!$A$1:$H$20</definedName>
    <definedName name="_xlnm.Print_Titles" localSheetId="1">'OZ-01'!$9:$10</definedName>
    <definedName name="_xlnm.Print_Titles" localSheetId="2">'OZ-02'!$9:$10</definedName>
    <definedName name="_xlnm.Print_Titles" localSheetId="3">'OZ-03'!$9:$10</definedName>
    <definedName name="_xlnm.Print_Titles" localSheetId="5">'PK-1'!$9:$10</definedName>
    <definedName name="_xlnm.Print_Titles" localSheetId="4">Prepust!$9:$10</definedName>
    <definedName name="_xlnm.Print_Titles" localSheetId="0">'SKUPNA REKAPITULACIJA'!$9:$9</definedName>
  </definedNames>
  <calcPr calcId="162913"/>
</workbook>
</file>

<file path=xl/calcChain.xml><?xml version="1.0" encoding="utf-8"?>
<calcChain xmlns="http://schemas.openxmlformats.org/spreadsheetml/2006/main">
  <c r="G64" i="36" l="1"/>
  <c r="G63" i="36"/>
  <c r="G62" i="36"/>
  <c r="G61" i="36"/>
  <c r="G55" i="34"/>
  <c r="G61" i="34"/>
  <c r="G55" i="33"/>
  <c r="G19" i="37"/>
  <c r="G21" i="33"/>
  <c r="G20" i="36"/>
  <c r="G20" i="35"/>
  <c r="G19" i="34"/>
  <c r="G40" i="37"/>
  <c r="G37" i="33"/>
  <c r="G60" i="34" l="1"/>
  <c r="E36" i="35" l="1"/>
  <c r="G36" i="35" s="1"/>
  <c r="E35" i="35"/>
  <c r="G35" i="35" s="1"/>
  <c r="E35" i="34"/>
  <c r="E34" i="34"/>
  <c r="G44" i="34"/>
  <c r="C16" i="4"/>
  <c r="C15" i="4"/>
  <c r="C14" i="4"/>
  <c r="C13" i="4"/>
  <c r="C12" i="4"/>
  <c r="G55" i="37"/>
  <c r="G54" i="37"/>
  <c r="G53" i="37"/>
  <c r="G52" i="37"/>
  <c r="G49" i="37" s="1"/>
  <c r="G47" i="37"/>
  <c r="G46" i="37"/>
  <c r="G43" i="37"/>
  <c r="G37" i="37"/>
  <c r="G34" i="37"/>
  <c r="G33" i="37"/>
  <c r="G32" i="37"/>
  <c r="G29" i="37"/>
  <c r="G26" i="37" s="1"/>
  <c r="G24" i="37"/>
  <c r="G21" i="37" s="1"/>
  <c r="G18" i="37"/>
  <c r="G15" i="37"/>
  <c r="G14" i="37"/>
  <c r="G11" i="37" s="1"/>
  <c r="C62" i="37"/>
  <c r="C61" i="37"/>
  <c r="C60" i="37"/>
  <c r="C59" i="37"/>
  <c r="G17" i="37"/>
  <c r="G72" i="36"/>
  <c r="G71" i="36"/>
  <c r="G70" i="36"/>
  <c r="G69" i="36"/>
  <c r="G58" i="36"/>
  <c r="G57" i="36"/>
  <c r="G54" i="36"/>
  <c r="G53" i="36"/>
  <c r="G52" i="36"/>
  <c r="G51" i="36"/>
  <c r="G48" i="36"/>
  <c r="G47" i="36"/>
  <c r="G46" i="36"/>
  <c r="G43" i="36"/>
  <c r="G42" i="36"/>
  <c r="G41" i="36"/>
  <c r="G38" i="36" s="1"/>
  <c r="G32" i="36"/>
  <c r="G31" i="36"/>
  <c r="G28" i="36"/>
  <c r="G25" i="36"/>
  <c r="G22" i="36" s="1"/>
  <c r="G19" i="36"/>
  <c r="G18" i="36"/>
  <c r="G15" i="36"/>
  <c r="G14" i="36"/>
  <c r="G11" i="36" s="1"/>
  <c r="C79" i="36"/>
  <c r="C78" i="36"/>
  <c r="C77" i="36"/>
  <c r="C76" i="36"/>
  <c r="E36" i="36"/>
  <c r="G36" i="36" s="1"/>
  <c r="E35" i="36"/>
  <c r="G35" i="36" s="1"/>
  <c r="G17" i="36"/>
  <c r="G63" i="35"/>
  <c r="G62" i="35"/>
  <c r="G61" i="35"/>
  <c r="G60" i="35"/>
  <c r="G57" i="35" s="1"/>
  <c r="G55" i="35"/>
  <c r="G54" i="35"/>
  <c r="G51" i="35"/>
  <c r="G50" i="35"/>
  <c r="G49" i="35"/>
  <c r="G46" i="35"/>
  <c r="G45" i="35"/>
  <c r="G42" i="35"/>
  <c r="G41" i="35"/>
  <c r="G32" i="35"/>
  <c r="G31" i="35"/>
  <c r="G28" i="35"/>
  <c r="G25" i="35"/>
  <c r="G19" i="35"/>
  <c r="G18" i="35"/>
  <c r="G15" i="35"/>
  <c r="G14" i="35"/>
  <c r="C70" i="35"/>
  <c r="C69" i="35"/>
  <c r="C68" i="35"/>
  <c r="C67" i="35"/>
  <c r="G17" i="35"/>
  <c r="G66" i="36" l="1"/>
  <c r="G38" i="35"/>
  <c r="G11" i="35"/>
  <c r="D67" i="35" s="1"/>
  <c r="G22" i="35"/>
  <c r="D76" i="36"/>
  <c r="D59" i="37"/>
  <c r="D61" i="37"/>
  <c r="D60" i="37"/>
  <c r="D62" i="37"/>
  <c r="D79" i="36"/>
  <c r="D78" i="36"/>
  <c r="D77" i="36"/>
  <c r="D70" i="35"/>
  <c r="D69" i="35"/>
  <c r="D68" i="35"/>
  <c r="D80" i="36" l="1"/>
  <c r="D81" i="36" s="1"/>
  <c r="D63" i="37"/>
  <c r="D64" i="37" s="1"/>
  <c r="D71" i="35"/>
  <c r="D72" i="35" s="1"/>
  <c r="D65" i="37" l="1"/>
  <c r="D66" i="37" s="1"/>
  <c r="D16" i="4"/>
  <c r="D82" i="36"/>
  <c r="D83" i="36" s="1"/>
  <c r="D14" i="4"/>
  <c r="D73" i="35"/>
  <c r="D74" i="35" s="1"/>
  <c r="D13" i="4"/>
  <c r="G67" i="34" l="1"/>
  <c r="G66" i="34"/>
  <c r="G65" i="34"/>
  <c r="G64" i="34"/>
  <c r="G52" i="34"/>
  <c r="G49" i="34"/>
  <c r="G48" i="34"/>
  <c r="G47" i="34"/>
  <c r="G41" i="34"/>
  <c r="G40" i="34"/>
  <c r="G35" i="34"/>
  <c r="G34" i="34"/>
  <c r="G31" i="34"/>
  <c r="G30" i="34"/>
  <c r="G27" i="34"/>
  <c r="G24" i="34"/>
  <c r="G18" i="34"/>
  <c r="G15" i="34"/>
  <c r="G14" i="34"/>
  <c r="G61" i="33"/>
  <c r="G60" i="33"/>
  <c r="G59" i="33"/>
  <c r="G58" i="33"/>
  <c r="G50" i="33"/>
  <c r="G49" i="33"/>
  <c r="G48" i="33"/>
  <c r="G47" i="33"/>
  <c r="G46" i="33"/>
  <c r="G45" i="33"/>
  <c r="G44" i="33"/>
  <c r="G41" i="33"/>
  <c r="G40" i="33"/>
  <c r="G34" i="33"/>
  <c r="G31" i="33"/>
  <c r="G30" i="33"/>
  <c r="G27" i="33"/>
  <c r="G26" i="33"/>
  <c r="C74" i="34"/>
  <c r="C73" i="34"/>
  <c r="C72" i="34"/>
  <c r="C71" i="34"/>
  <c r="G17" i="34"/>
  <c r="G20" i="33"/>
  <c r="G19" i="33"/>
  <c r="G18" i="33"/>
  <c r="G15" i="33"/>
  <c r="G14" i="33"/>
  <c r="G23" i="33" l="1"/>
  <c r="G52" i="33"/>
  <c r="G57" i="34"/>
  <c r="G21" i="34"/>
  <c r="G11" i="34"/>
  <c r="G37" i="34"/>
  <c r="D73" i="34" s="1"/>
  <c r="D74" i="34"/>
  <c r="D72" i="34"/>
  <c r="D71" i="34"/>
  <c r="D75" i="34" l="1"/>
  <c r="D76" i="34" s="1"/>
  <c r="D77" i="34" l="1"/>
  <c r="D78" i="34" s="1"/>
  <c r="D12" i="4"/>
  <c r="C66" i="33"/>
  <c r="C65" i="33"/>
  <c r="C64" i="33"/>
  <c r="G17" i="33"/>
  <c r="G11" i="33" s="1"/>
  <c r="D65" i="33" l="1"/>
  <c r="D66" i="33"/>
  <c r="D64" i="33"/>
  <c r="D67" i="33" l="1"/>
  <c r="D68" i="33" s="1"/>
  <c r="D69" i="33" l="1"/>
  <c r="D70" i="33" s="1"/>
  <c r="D15" i="4"/>
  <c r="D17" i="4" s="1"/>
  <c r="D18" i="4" s="1"/>
  <c r="D19" i="4" s="1"/>
</calcChain>
</file>

<file path=xl/sharedStrings.xml><?xml version="1.0" encoding="utf-8"?>
<sst xmlns="http://schemas.openxmlformats.org/spreadsheetml/2006/main" count="678" uniqueCount="166">
  <si>
    <t>Postavka</t>
  </si>
  <si>
    <t>Količina</t>
  </si>
  <si>
    <t>Opis postavke</t>
  </si>
  <si>
    <t>Normativ</t>
  </si>
  <si>
    <t xml:space="preserve">Enota </t>
  </si>
  <si>
    <t>Cena za enoto</t>
  </si>
  <si>
    <t>1 PREDDELA</t>
  </si>
  <si>
    <t>1.1 Geodetska dela</t>
  </si>
  <si>
    <t>0001</t>
  </si>
  <si>
    <t>0002</t>
  </si>
  <si>
    <t>URA</t>
  </si>
  <si>
    <t>0003</t>
  </si>
  <si>
    <t>0004</t>
  </si>
  <si>
    <t>KOS</t>
  </si>
  <si>
    <t>M2</t>
  </si>
  <si>
    <t>M3</t>
  </si>
  <si>
    <t>2 ZEMELJSKA DELA</t>
  </si>
  <si>
    <t>2.1 Izkopi</t>
  </si>
  <si>
    <t>2.2 Planum temeljnih tal</t>
  </si>
  <si>
    <t>S 7 9 311</t>
  </si>
  <si>
    <t>Projektantski nadzor. Vrednost postavke je že fiksno določena v PIS-u in jo ponudnik ne more/ne sme spreminjati. Obračun projektantskega nadzora se bo izvedel po dokazljivih dejanskih stroških na podlagi računa izvajalca projektantskega nadzora.</t>
  </si>
  <si>
    <t>S 7 9 515</t>
  </si>
  <si>
    <t>Izdelava projektne dokumentacije za vzdrževanje in obratovanje</t>
  </si>
  <si>
    <t>PREDDELA SKUPAJ:</t>
  </si>
  <si>
    <t>TUJE STORITVE SKUPAJ:</t>
  </si>
  <si>
    <t>Cena skupaj</t>
  </si>
  <si>
    <t xml:space="preserve">  NEPREDVIDENA DELA (5%)</t>
  </si>
  <si>
    <t xml:space="preserve">  CENA SKUPAJ (brez DDV)</t>
  </si>
  <si>
    <t xml:space="preserve">  CENA SKUPAJ (z DDV)</t>
  </si>
  <si>
    <t>Načrt:</t>
  </si>
  <si>
    <t>S 5 2 222</t>
  </si>
  <si>
    <t>KG</t>
  </si>
  <si>
    <t>S 7 9 351</t>
  </si>
  <si>
    <t xml:space="preserve">  DDV (22%)</t>
  </si>
  <si>
    <t>0005</t>
  </si>
  <si>
    <t>Izdelava projektne dokumentacije za projekt izvedenih del</t>
  </si>
  <si>
    <t>S 7 9 514</t>
  </si>
  <si>
    <t>S 5 2 216</t>
  </si>
  <si>
    <t>S 5 8 911</t>
  </si>
  <si>
    <t>0006</t>
  </si>
  <si>
    <t>S 5 1 631</t>
  </si>
  <si>
    <t>N</t>
  </si>
  <si>
    <t>0007</t>
  </si>
  <si>
    <t>Dobava in vgraditev kovinske plošče z vpisanim nazivom izvajalca in letom izgradnje objekta</t>
  </si>
  <si>
    <t>S 5 9 411</t>
  </si>
  <si>
    <t>S 5 9 422</t>
  </si>
  <si>
    <t>S 5 9 442</t>
  </si>
  <si>
    <t>S 5 9 471</t>
  </si>
  <si>
    <t>S 5 9 497</t>
  </si>
  <si>
    <t>Priprava podlage - površine cementnega betona z vodnim curkom</t>
  </si>
  <si>
    <t>Izdelava sprijemne plasti - osnovnega premaza ali zalivnega premaza z reakcijsko smolo v eni plasti in količini do 0,31 do 0,4 kg/m2</t>
  </si>
  <si>
    <t>Posip sprijemne plasti - osnovnega premaza s posušenim kremenčevim peskom zrnavosti 0,5/1 mm, količina 1,1 do 1,5 kg/m2</t>
  </si>
  <si>
    <t>Izdelava sprijemne plasti - izravnave z epoksidno malto 1:3 za lopatico, količina do 1,5 kg/m2</t>
  </si>
  <si>
    <t>Izdelava dodatne povezovalne plasti s približno 250 g/m2 bituminoznega veziva</t>
  </si>
  <si>
    <t>REKAPITULACIJA</t>
  </si>
  <si>
    <t>Objekt:</t>
  </si>
  <si>
    <t>Projekt:</t>
  </si>
  <si>
    <t>Postavitev in zavarovanje profilov za zakoličbo objekta s površino do 50 m2</t>
  </si>
  <si>
    <t>S 1 1 311</t>
  </si>
  <si>
    <t>1.2 Čiščenje terena</t>
  </si>
  <si>
    <t>S 1 2 231</t>
  </si>
  <si>
    <t>M1</t>
  </si>
  <si>
    <t>Demontaža jeklene varnostne ograje
Opomba: Nakladanje in odvoz na stalno deponijo.</t>
  </si>
  <si>
    <t>Porušitev in odstranitev ojačenega cementnega betona
Opomba: Nakladanje in odvoz na stalno deponijo.</t>
  </si>
  <si>
    <t>S 2 4 214</t>
  </si>
  <si>
    <t>Zasip z zrnato kamnino - 3. kategorije - strojno
Opomba: Zasip z izkopanim materialom z gradbiščne deponije z utrjevanjem v slojih po 30 cm do predpisane zbitosti. (uporabo obstoječega materiala potrdi geomehanik)</t>
  </si>
  <si>
    <t>Odvoz izkopanega materiala na gradbiščno deponijo do 100 m.</t>
  </si>
  <si>
    <t>Odvoz odvečnega materiala od izkopa na trajno deponijo s plačilom ustrezne pristojbine, obračun, obračun po kubičnem metru v raščenem stanju;</t>
  </si>
  <si>
    <t>S 5 3 361</t>
  </si>
  <si>
    <t>Dobava in vgraditev ograje za pešce po detajlu iz načrta iz jeklenih cevnih ali pravokotnih profilov z vertikalnimi in/ali horizontalnimi polnili, visoke ... Cm
Opomba: Ograja za pešce TSC 07.103; višina je 120 cm, cevni-okrogli profil;</t>
  </si>
  <si>
    <t>S 5 8 232</t>
  </si>
  <si>
    <t>Vrsta načrta:</t>
  </si>
  <si>
    <t>S 1 2 474</t>
  </si>
  <si>
    <t>S 5 1 211</t>
  </si>
  <si>
    <t>S 1 1 321</t>
  </si>
  <si>
    <t>S 1 2 496</t>
  </si>
  <si>
    <t>S 2 4 218</t>
  </si>
  <si>
    <t>S 5 1 611</t>
  </si>
  <si>
    <t>Ureditev površin za kolesarje in pešce ob glavni cesti v mestu Ajdovščina</t>
  </si>
  <si>
    <t>3/2- Načrt gradbene konstrukcije</t>
  </si>
  <si>
    <t>Določitev in preverjanje položajev, višin in smeri pri gradnji objekta s površino do 200 m2</t>
  </si>
  <si>
    <t>Porušitev in odstranitev zidu iz kamna v podaljšani cementni malti
Opomba: Nakladanje in odvoz na stalno deponijo.</t>
  </si>
  <si>
    <t>OGRAJNO-OPORNI ZID OZ-1</t>
  </si>
  <si>
    <t>PODALJŠANJE PREPUSTA</t>
  </si>
  <si>
    <t>2 GRADBENA IN OBRTNIŠKA DELA</t>
  </si>
  <si>
    <t>2.1 Tesarska dela</t>
  </si>
  <si>
    <t>Dobava in postavitev rebrastih palic iz visokovrednega naravno trdega jekla B St 420 S s premerom 14 mm in večjim, za srednje zahtevno ojačitev, OPOMBE: - kvaliteta B 500B</t>
  </si>
  <si>
    <t xml:space="preserve">Dobava in postavitev rebrastih žic iz visokovrednega naravno trdega jekla B St 500 S s premerom do 12 mm, za srednje zahtevno ojačitev, OPOMBE:  - kvaliteta B 500B _x000D_
</t>
  </si>
  <si>
    <t>2.2 Dela z jeklom za ojačitev</t>
  </si>
  <si>
    <t>2.3 Dela s cementnim betonom</t>
  </si>
  <si>
    <t>S 5 9 532</t>
  </si>
  <si>
    <t>Izdelava vrhnje tesnilne plasti z enojnim varjenim bitumenskim trakom debeline 4,5 mm, stikovanje s preklopi</t>
  </si>
  <si>
    <t>S 5 9 271</t>
  </si>
  <si>
    <t xml:space="preserve">Izdelava delavniškega premaza s/z.... s sredstvom za boljšo sprijemnost starega z novim betonom </t>
  </si>
  <si>
    <t>3 TUJE STORITVE</t>
  </si>
  <si>
    <t>3.1 Preskusi, nadzor in tehnična dokumentacija</t>
  </si>
  <si>
    <t>Geotehnični nadzor 
- upoštevanih 24 ur</t>
  </si>
  <si>
    <t>S 2 1 364</t>
  </si>
  <si>
    <t>Izkop vezljive zemljine/zrnate kamnine - 3. kategorije za temelje, kanalske rove, prepuste, jaške in drenaže, širine 1,1 do 2,0 m in globine 1,1 do 2,0 m - strojno, planiranje dna ročno</t>
  </si>
  <si>
    <t>S 2 2 112</t>
  </si>
  <si>
    <t>Ureditev planuma temeljnih tal vezljive zemljine - 3. kategorije</t>
  </si>
  <si>
    <t>Zasip z zrnato kamnino - 3. kategorije z dobavo iz kamnoloma</t>
  </si>
  <si>
    <t>Izdelava podprtega opaža za ravne temelje
Opomba: (skupaj z dobavo in vgradnjo trikotnih letvic)
Opomba: Razred obdelave opaženih bet. površin VB 0 po SIST EN 13670.</t>
  </si>
  <si>
    <t>S 5 1 311</t>
  </si>
  <si>
    <t>S 5 3 154</t>
  </si>
  <si>
    <t>Dobava in vgraditev podložnega cementnega betona C16/20 v prerez do 0,15 m3/m2
Opomba: Razred izpostavljenosti : XC0</t>
  </si>
  <si>
    <t>S 5 3 348</t>
  </si>
  <si>
    <t>OGRAJNO-OPORNI ZID OZ-2</t>
  </si>
  <si>
    <t>S 5 1 411</t>
  </si>
  <si>
    <t>S 7 3 881</t>
  </si>
  <si>
    <t>Dobava in vgraditev traku FeZn 25x4 mm za ozemljitev</t>
  </si>
  <si>
    <t>S 5 3 351</t>
  </si>
  <si>
    <t>OGRAJNO-OPORNI ZID OZ-3</t>
  </si>
  <si>
    <t>S 1 1 312</t>
  </si>
  <si>
    <t>Postavitev in zavarovanje profilov za zakoličbo objekta s površino nad 51 do 100 m2</t>
  </si>
  <si>
    <t>OGRAJNO-OPORNI ZID PK-1</t>
  </si>
  <si>
    <t>2.1 Nasipi, zasipi, klini, posteljica in glinasti naboj</t>
  </si>
  <si>
    <t>3 GRADBENA IN OBRTNIŠKA DELA</t>
  </si>
  <si>
    <t>3.1 Tesarska dela</t>
  </si>
  <si>
    <t>3.2 Dela z jeklom za ojačitev</t>
  </si>
  <si>
    <t>3.3 Dela s cementnim betonom</t>
  </si>
  <si>
    <t>3.4 Ključavničarska dela</t>
  </si>
  <si>
    <t>4 TUJE STORITVE</t>
  </si>
  <si>
    <t>4.1 Preskusi, nadzor in tehnična dokumentacija</t>
  </si>
  <si>
    <t>3.5 Zaščitna dela</t>
  </si>
  <si>
    <t>Priprava podlage - površine cementnega betona z vodnim curkom
Opomba: pranje zgornje površine obstoječega zidu z visikotlaknim čistilcem</t>
  </si>
  <si>
    <t>Izdelava kabelske kanalizacije iz cevi iz polietilena, premera 110 mm (PE HD 110)</t>
  </si>
  <si>
    <t>S 7 3 333</t>
  </si>
  <si>
    <t>Izdelava podprtega opaža za raven zid, visok do 2 m. 
Opomba: (skupaj z dobavo in vgradnjo trikotnih letvic)
Opomba: Razred obdelave opaženih bet. površin VB 2 - vidne površine in VB 0 zasute površine po SIST EN 13670.</t>
  </si>
  <si>
    <t>Izdelava podprtega opaža za pravokoten steber, visok do 4 m
Opomba: Ograjni stebrišek (skupaj z dobavo in vgradnjo trikotnih letvic)
Opomba: Razred obdelave opaženih bet. površin VB 2 - vidne površine po SIST EN 13670.</t>
  </si>
  <si>
    <t>Izdelava podprtega opaža za bočne stranice ravnih plošč
Opomba: opaž bočnih vertikalnih strani plošče. Razred obdelave opaženih bet. Površin VB 2 po SIST EN 13670.</t>
  </si>
  <si>
    <t>Izdelava podprtega opaža za raven zid, visok do 2 m. 
Opomba: opaž komplet z razširitvijo zidu (skupaj z dobavo in vgradnjo trikotnih letvic)
Opomba: Razred obdelave opaženih bet. površin VB 2 - vidne površine in VB 0 zasute površine po SIST EN 13670.</t>
  </si>
  <si>
    <t>Izdelava podprtega opaža za ravno ploščo s podporo, visoko do 2 m (skupaj z dobavo in vgradnjo trikotnih letvic)
Opomba: Razred obdelave opaženih bet. Površin VB 2 po SIST EN 13670.</t>
  </si>
  <si>
    <t>Dobava in vgraditev ojačenega cementnega betona C30/37 v stene podpornih ali opornih zidov
Opomba: Razred izpostavljenosti : XD3, XF2, PV-II</t>
  </si>
  <si>
    <t>S 5 3 312</t>
  </si>
  <si>
    <t>Dobava in vgraditev ojačenega cementnega betona C25/30 v pasovne temelje, temeljne nosilce ali poševne in vertikalne slope
Opomba: XC2, PV-II (temelji)</t>
  </si>
  <si>
    <t>Dobava in vgraditev ojačenega cementnega betona C30/37 v stebre pravokotnega ali okroglega prereza
Opomba: Ograjni stebrički. Razred izpostavljenosti : XD3, XF2, PV-II</t>
  </si>
  <si>
    <t>Dobava in vgraditev ojacenega cementnega betona C30/37 v prekladno konstrukcijo tipa polne plošce
Opomba: XC4, XF3, PV-II, plošča prepusta, površina gladko zaribana v vseh potrebnih naklonih</t>
  </si>
  <si>
    <t>2.3 Nasipi, zasipi, klini, posteljica in glinasti naboj</t>
  </si>
  <si>
    <t>2.4 Prevozi, razprostiranje in ureditev deponij materiala</t>
  </si>
  <si>
    <t>4.2 Preskusi, nadzor in tehnična dokumentacija</t>
  </si>
  <si>
    <t xml:space="preserve">2.4 Sidranje </t>
  </si>
  <si>
    <t>S 5 6 822</t>
  </si>
  <si>
    <t>Sidranje armature ali moznikov z lepljenimi sidri (B500B),vključno z vrtanjem lukenj premera do 12mm
Opomba: sidranje armature v AB konstrukcijske elemente, lepljena z epoksi lepilom (armatura sider je upoštevana pri armaturi), obračun po dolžini vrtine</t>
  </si>
  <si>
    <t>2.5 Ključavničarska dela</t>
  </si>
  <si>
    <t>2.6 Zaščitna dela</t>
  </si>
  <si>
    <t xml:space="preserve">3.4 Sidranje </t>
  </si>
  <si>
    <t>3.5 Ključavničarska dela</t>
  </si>
  <si>
    <t>3.6 Zaščitna dela</t>
  </si>
  <si>
    <t>S 1 2 131</t>
  </si>
  <si>
    <t>Odstranitev grmovja in dreves z debli premera do 10 cm ter vej na redko porasli površini - ročno
Opomba: Nakladanje in odvoz na stalno deponijo.</t>
  </si>
  <si>
    <t>3.1 Telekomunikacijske naprave</t>
  </si>
  <si>
    <t>4.1 Javna razsvetljava</t>
  </si>
  <si>
    <t>Izdelava kabelske kanalizacije iz cevi iz polivinilklorida, premera 110 mm (PC 110)</t>
  </si>
  <si>
    <t>S 7 5 311</t>
  </si>
  <si>
    <t>S 7 5 221</t>
  </si>
  <si>
    <t>Postavitev stebra javne razsvetljave s sidrno ploščo z izmerami 300/300/5mm
Opomba: V ceni zajeti samo postavitev sidrne ploščice 300/300/5mm, postavitev stebra zajeta v popisu elektroinštalacij.</t>
  </si>
  <si>
    <t>S 5 9 762</t>
  </si>
  <si>
    <t>Izdelava ločilne plasti iz trdih penastih plošč, debelih 2 cm</t>
  </si>
  <si>
    <t>S 5 9 911</t>
  </si>
  <si>
    <t>S 5 9 843</t>
  </si>
  <si>
    <t>Zatesnitev dilatacijske rege s trajno elastično zmesjo za stike
Opomba: Tesnitev stika med kampadama po načrtu, širine 10mm in globine do 10 mm</t>
  </si>
  <si>
    <t>Zatesnitev dilatacijske rege z zaključnim trakom za rege
Opomba: dilatacijski stik na vidni zunanji strani zidu po načrtu</t>
  </si>
  <si>
    <t>Izdelava dilatacijske rege pri izolacijskih trakovih - konstruktivni elementi, debeli do 50 cm, s tesnilnim trakom na zunanji strani
Opomba: dilatacijski stik na nevidni vkopani strani zidu po načrtu</t>
  </si>
  <si>
    <t>Izdelava, dobava in vgraditev kovinske kovane ograje po vzoru obstoječe, visoke 100cm, vročecinkana in barvana v barvo kot obstoječa.
Opomba: Lahko se predela obstoječa ograja, komplet s peskanjem, miniziranjem in barvanjem z barvo kot obstoječa.</t>
  </si>
  <si>
    <t>Izdelava, dobava in vgraditev kovinske kovane ograje po vzoru obstoječe, visoke 60cm, vročecinkana in barvana v barvo kot obstoječa.
Opomba: Lahko se predela obstoječa ograja, komplet s peskanjem, miniziranjem in barvanjem z barvo kot obstoječa.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</si>
</sst>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#,##0.00\ \€"/>
    <numFmt numFmtId="166" formatCode="#,##0.00\ [$EUR]"/>
  </numFmts>
  <fonts count="12" x14ac:knownFonts="1"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4"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Fill="1" applyAlignment="1">
      <alignment horizontal="center" vertical="top"/>
    </xf>
    <xf numFmtId="49" fontId="0" fillId="0" borderId="0" xfId="0" applyNumberFormat="1" applyFill="1" applyAlignment="1">
      <alignment horizontal="center" vertical="top"/>
    </xf>
    <xf numFmtId="49" fontId="0" fillId="0" borderId="0" xfId="0" applyNumberFormat="1" applyAlignment="1" applyProtection="1">
      <alignment horizontal="center" vertical="top"/>
    </xf>
    <xf numFmtId="49" fontId="0" fillId="0" borderId="0" xfId="0" applyNumberFormat="1" applyFill="1" applyAlignment="1" applyProtection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4" fontId="0" fillId="0" borderId="0" xfId="0" applyNumberFormat="1" applyFill="1" applyAlignment="1">
      <alignment horizontal="right" vertical="top" wrapText="1"/>
    </xf>
    <xf numFmtId="4" fontId="0" fillId="0" borderId="0" xfId="0" applyNumberFormat="1" applyAlignment="1" applyProtection="1">
      <alignment horizontal="right" vertical="top" wrapText="1"/>
    </xf>
    <xf numFmtId="165" fontId="1" fillId="0" borderId="0" xfId="0" applyNumberFormat="1" applyFont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0" xfId="0" applyNumberFormat="1" applyFont="1" applyFill="1" applyAlignment="1">
      <alignment horizontal="right"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Alignment="1" applyProtection="1">
      <alignment horizontal="right" vertical="top"/>
      <protection locked="0"/>
    </xf>
    <xf numFmtId="165" fontId="0" fillId="0" borderId="0" xfId="0" applyNumberFormat="1" applyFill="1" applyAlignment="1" applyProtection="1">
      <alignment horizontal="right" vertical="top"/>
      <protection locked="0"/>
    </xf>
    <xf numFmtId="165" fontId="0" fillId="0" borderId="0" xfId="0" applyNumberFormat="1" applyFill="1" applyAlignment="1">
      <alignment horizontal="right" vertical="top"/>
    </xf>
    <xf numFmtId="165" fontId="0" fillId="0" borderId="0" xfId="0" applyNumberFormat="1" applyAlignment="1">
      <alignment horizontal="right" vertical="top" wrapText="1"/>
    </xf>
    <xf numFmtId="165" fontId="1" fillId="0" borderId="0" xfId="0" applyNumberFormat="1" applyFont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Fill="1" applyAlignment="1">
      <alignment horizontal="right" vertical="top" wrapText="1"/>
    </xf>
    <xf numFmtId="165" fontId="0" fillId="0" borderId="0" xfId="0" applyNumberFormat="1" applyAlignment="1" applyProtection="1">
      <alignment horizontal="right" vertical="top" wrapText="1"/>
      <protection locked="0"/>
    </xf>
    <xf numFmtId="165" fontId="0" fillId="0" borderId="0" xfId="0" applyNumberFormat="1" applyFill="1" applyAlignment="1" applyProtection="1">
      <alignment horizontal="right" vertical="top" wrapText="1"/>
      <protection locked="0"/>
    </xf>
    <xf numFmtId="165" fontId="0" fillId="0" borderId="0" xfId="0" applyNumberFormat="1" applyFill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49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right" vertical="top" wrapText="1"/>
    </xf>
    <xf numFmtId="165" fontId="0" fillId="0" borderId="0" xfId="0" applyNumberForma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4" fontId="0" fillId="0" borderId="0" xfId="0" applyNumberFormat="1" applyAlignment="1">
      <alignment horizontal="center" vertical="top"/>
    </xf>
    <xf numFmtId="4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horizontal="right" vertical="top"/>
      <protection locked="0"/>
    </xf>
    <xf numFmtId="165" fontId="3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center"/>
    </xf>
    <xf numFmtId="165" fontId="3" fillId="0" borderId="0" xfId="0" applyNumberFormat="1" applyFont="1" applyAlignment="1" applyProtection="1">
      <alignment horizontal="right" vertical="top" wrapText="1"/>
    </xf>
    <xf numFmtId="165" fontId="3" fillId="0" borderId="0" xfId="0" applyNumberFormat="1" applyFont="1" applyAlignment="1" applyProtection="1">
      <alignment horizontal="right" vertical="top" wrapText="1"/>
      <protection locked="0"/>
    </xf>
    <xf numFmtId="49" fontId="3" fillId="0" borderId="0" xfId="0" applyNumberFormat="1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top" wrapText="1"/>
    </xf>
    <xf numFmtId="165" fontId="3" fillId="0" borderId="0" xfId="0" applyNumberFormat="1" applyFont="1" applyFill="1" applyAlignment="1" applyProtection="1">
      <alignment horizontal="right" vertical="top" wrapText="1"/>
      <protection locked="0"/>
    </xf>
    <xf numFmtId="165" fontId="3" fillId="0" borderId="0" xfId="0" applyNumberFormat="1" applyFont="1" applyFill="1" applyAlignment="1">
      <alignment horizontal="right" vertical="top" wrapText="1"/>
    </xf>
    <xf numFmtId="49" fontId="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/>
    </xf>
    <xf numFmtId="49" fontId="0" fillId="0" borderId="0" xfId="0" applyNumberFormat="1" applyBorder="1" applyAlignment="1" applyProtection="1">
      <alignment horizontal="center"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/>
    </xf>
    <xf numFmtId="165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 vertical="top" wrapText="1"/>
    </xf>
    <xf numFmtId="166" fontId="11" fillId="0" borderId="0" xfId="0" applyNumberFormat="1" applyFont="1" applyAlignment="1">
      <alignment horizontal="right" vertical="top" wrapText="1"/>
    </xf>
    <xf numFmtId="0" fontId="11" fillId="0" borderId="0" xfId="1" applyNumberFormat="1" applyFont="1" applyBorder="1" applyAlignment="1" applyProtection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top" wrapText="1"/>
    </xf>
    <xf numFmtId="165" fontId="0" fillId="0" borderId="5" xfId="0" applyNumberFormat="1" applyBorder="1" applyAlignment="1" applyProtection="1">
      <alignment horizontal="right" vertical="top"/>
      <protection locked="0"/>
    </xf>
    <xf numFmtId="165" fontId="0" fillId="0" borderId="5" xfId="0" applyNumberFormat="1" applyBorder="1" applyAlignment="1" applyProtection="1">
      <alignment horizontal="right" vertical="top" wrapText="1"/>
      <protection locked="0"/>
    </xf>
    <xf numFmtId="49" fontId="4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3">
    <cellStyle name="Navadno" xfId="0" builtinId="0"/>
    <cellStyle name="Navadno 2" xfId="1"/>
    <cellStyle name="Navadno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1" name="Text Box 2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2" name="Text Box 2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3" name="Text Box 2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4" name="Text Box 3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5" name="Text Box 3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7" name="Text Box 3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8" name="Text Box 3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09" name="Text Box 3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0" name="Text Box 3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1" name="Text Box 3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2" name="Text Box 3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3" name="Text Box 3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4" name="Text Box 4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5" name="Text Box 4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6" name="Text Box 4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7" name="Text Box 4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8" name="Text Box 4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19" name="Text Box 4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0" name="Text Box 4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1" name="Text Box 4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2" name="Text Box 4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3" name="Text Box 5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4" name="Text Box 5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5" name="Text Box 5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6" name="Text Box 5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7" name="Text Box 5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8" name="Text Box 5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29" name="Text Box 5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0" name="Text Box 5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1" name="Text Box 5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2" name="Text Box 5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3" name="Text Box 6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4" name="Text Box 6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5" name="Text Box 6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6" name="Text Box 6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7" name="Text Box 6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8" name="Text Box 6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39" name="Text Box 6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0" name="Text Box 6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1" name="Text Box 6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2" name="Text Box 6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3" name="Text Box 7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4" name="Text Box 7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5" name="Text Box 7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6" name="Text Box 7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7" name="Text Box 7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8" name="Text Box 7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49" name="Text Box 7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0" name="Text Box 7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1" name="Text Box 7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2" name="Text Box 7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3" name="Text Box 8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4" name="Text Box 8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5" name="Text Box 8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6" name="Text Box 8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7" name="Text Box 8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8" name="Text Box 8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59" name="Text Box 8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0" name="Text Box 8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1" name="Text Box 8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2" name="Text Box 8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3" name="Text Box 9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4" name="Text Box 9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5" name="Text Box 9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6" name="Text Box 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7" name="Text Box 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8" name="Text Box 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69" name="Text Box 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0" name="Text Box 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1" name="Text Box 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2" name="Text Box 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4" name="Text Box 1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5" name="Text Box 1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6" name="Text Box 1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7" name="Text Box 1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8" name="Text Box 1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79" name="Text Box 16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0" name="Text Box 17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1" name="Text Box 1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2" name="Text Box 19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3" name="Text Box 20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4" name="Text Box 21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5" name="Text Box 22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6" name="Text Box 2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7" name="Text Box 2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8" name="Text Box 25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89" name="Text Box 48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90" name="Text Box 93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105</xdr:row>
      <xdr:rowOff>57151</xdr:rowOff>
    </xdr:to>
    <xdr:sp macro="" textlink="">
      <xdr:nvSpPr>
        <xdr:cNvPr id="2391" name="Text Box 94"/>
        <xdr:cNvSpPr txBox="1">
          <a:spLocks noChangeArrowheads="1"/>
        </xdr:cNvSpPr>
      </xdr:nvSpPr>
      <xdr:spPr bwMode="auto">
        <a:xfrm>
          <a:off x="3714750" y="27193875"/>
          <a:ext cx="76200" cy="135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29" name="Text Box 7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1" name="Text Box 9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2" name="Text Box 10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3" name="Text Box 11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4" name="Text Box 12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5" name="Text Box 13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6" name="Text Box 14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7" name="Text Box 15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8" name="Text Box 16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39" name="Text Box 17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1" name="Text Box 19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2" name="Text Box 20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3" name="Text Box 21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4" name="Text Box 22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5" name="Text Box 23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7" name="Text Box 25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8" name="Text Box 48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49" name="Text Box 93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104</xdr:row>
      <xdr:rowOff>152400</xdr:rowOff>
    </xdr:to>
    <xdr:sp macro="" textlink="">
      <xdr:nvSpPr>
        <xdr:cNvPr id="2450" name="Text Box 94"/>
        <xdr:cNvSpPr txBox="1">
          <a:spLocks noChangeArrowheads="1"/>
        </xdr:cNvSpPr>
      </xdr:nvSpPr>
      <xdr:spPr bwMode="auto">
        <a:xfrm>
          <a:off x="3714750" y="27193875"/>
          <a:ext cx="142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2" name="Text Box 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3" name="Text Box 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4" name="Text Box 6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5" name="Text Box 7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7" name="Text Box 9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8" name="Text Box 10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59" name="Text Box 11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0" name="Text Box 12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1" name="Text Box 1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2" name="Text Box 1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3" name="Text Box 1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4" name="Text Box 16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5" name="Text Box 17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6" name="Text Box 1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7" name="Text Box 19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8" name="Text Box 20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69" name="Text Box 21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0" name="Text Box 22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1" name="Text Box 2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2" name="Text Box 2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3" name="Text Box 2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4" name="Text Box 4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5" name="Text Box 9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76" name="Text Box 9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78" name="Text Box 118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80" name="Text Box 118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2238375</xdr:colOff>
      <xdr:row>86</xdr:row>
      <xdr:rowOff>142875</xdr:rowOff>
    </xdr:to>
    <xdr:sp macro="" textlink="">
      <xdr:nvSpPr>
        <xdr:cNvPr id="2482" name="Text Box 118"/>
        <xdr:cNvSpPr txBox="1">
          <a:spLocks noChangeArrowheads="1"/>
        </xdr:cNvSpPr>
      </xdr:nvSpPr>
      <xdr:spPr bwMode="auto">
        <a:xfrm>
          <a:off x="3714750" y="271938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86</xdr:row>
      <xdr:rowOff>142875</xdr:rowOff>
    </xdr:to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3714750" y="2719387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86</xdr:row>
      <xdr:rowOff>142875</xdr:rowOff>
    </xdr:to>
    <xdr:sp macro="" textlink="">
      <xdr:nvSpPr>
        <xdr:cNvPr id="2484" name="Text Box 118"/>
        <xdr:cNvSpPr txBox="1">
          <a:spLocks noChangeArrowheads="1"/>
        </xdr:cNvSpPr>
      </xdr:nvSpPr>
      <xdr:spPr bwMode="auto">
        <a:xfrm>
          <a:off x="3714750" y="2719387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85" name="Text Box 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86" name="Text Box 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87" name="Text Box 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88" name="Text Box 6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89" name="Text Box 7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0" name="Text Box 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1" name="Text Box 9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2" name="Text Box 10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3" name="Text Box 11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4" name="Text Box 12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5" name="Text Box 1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6" name="Text Box 1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7" name="Text Box 1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8" name="Text Box 16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499" name="Text Box 17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0" name="Text Box 1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1" name="Text Box 19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2" name="Text Box 20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3" name="Text Box 21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4" name="Text Box 22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5" name="Text Box 2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6" name="Text Box 2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7" name="Text Box 25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8" name="Text Box 48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09" name="Text Box 93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0" name="Text Box 94"/>
        <xdr:cNvSpPr txBox="1">
          <a:spLocks noChangeArrowheads="1"/>
        </xdr:cNvSpPr>
      </xdr:nvSpPr>
      <xdr:spPr bwMode="auto">
        <a:xfrm>
          <a:off x="3714750" y="2719387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2" name="Text Box 4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3" name="Text Box 5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4" name="Text Box 6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5" name="Text Box 7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6" name="Text Box 8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7" name="Text Box 9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8" name="Text Box 10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19" name="Text Box 11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0" name="Text Box 12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1" name="Text Box 13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3" name="Text Box 15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4" name="Text Box 16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5" name="Text Box 17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6" name="Text Box 18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7" name="Text Box 19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8" name="Text Box 20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29" name="Text Box 21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0" name="Text Box 22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1" name="Text Box 23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2" name="Text Box 24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3" name="Text Box 25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4" name="Text Box 48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5" name="Text Box 93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86</xdr:row>
      <xdr:rowOff>142876</xdr:rowOff>
    </xdr:to>
    <xdr:sp macro="" textlink="">
      <xdr:nvSpPr>
        <xdr:cNvPr id="2536" name="Text Box 94"/>
        <xdr:cNvSpPr txBox="1">
          <a:spLocks noChangeArrowheads="1"/>
        </xdr:cNvSpPr>
      </xdr:nvSpPr>
      <xdr:spPr bwMode="auto">
        <a:xfrm>
          <a:off x="3714750" y="27517725"/>
          <a:ext cx="1428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86</xdr:row>
      <xdr:rowOff>142875</xdr:rowOff>
    </xdr:to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3714750" y="275177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86</xdr:row>
      <xdr:rowOff>142875</xdr:rowOff>
    </xdr:to>
    <xdr:sp macro="" textlink="">
      <xdr:nvSpPr>
        <xdr:cNvPr id="2538" name="Text Box 118"/>
        <xdr:cNvSpPr txBox="1">
          <a:spLocks noChangeArrowheads="1"/>
        </xdr:cNvSpPr>
      </xdr:nvSpPr>
      <xdr:spPr bwMode="auto">
        <a:xfrm>
          <a:off x="3714750" y="27517725"/>
          <a:ext cx="85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39" name="Text Box 3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0" name="Text Box 4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1" name="Text Box 5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2" name="Text Box 6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3" name="Text Box 7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4" name="Text Box 8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5" name="Text Box 9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6" name="Text Box 10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7" name="Text Box 11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49" name="Text Box 13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0" name="Text Box 14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1" name="Text Box 15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2" name="Text Box 16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3" name="Text Box 17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4" name="Text Box 18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5" name="Text Box 19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6" name="Text Box 20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7" name="Text Box 21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8" name="Text Box 22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59" name="Text Box 23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61" name="Text Box 25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62" name="Text Box 48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63" name="Text Box 93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564" name="Text Box 94"/>
        <xdr:cNvSpPr txBox="1">
          <a:spLocks noChangeArrowheads="1"/>
        </xdr:cNvSpPr>
      </xdr:nvSpPr>
      <xdr:spPr bwMode="auto">
        <a:xfrm>
          <a:off x="3714750" y="275177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65" name="Text Box 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66" name="Text Box 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67" name="Text Box 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68" name="Text Box 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69" name="Text Box 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1" name="Text Box 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2" name="Text Box 1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3" name="Text Box 1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4" name="Text Box 1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5" name="Text Box 1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7" name="Text Box 1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8" name="Text Box 1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79" name="Text Box 1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0" name="Text Box 1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1" name="Text Box 1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2" name="Text Box 2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3" name="Text Box 2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4" name="Text Box 2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5" name="Text Box 2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7" name="Text Box 2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8" name="Text Box 4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89" name="Text Box 9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590" name="Text Box 9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2592" name="Text Box 118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3" name="Text Box 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5" name="Text Box 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6" name="Text Box 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7" name="Text Box 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599" name="Text Box 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0" name="Text Box 1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1" name="Text Box 1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3" name="Text Box 1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4" name="Text Box 1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5" name="Text Box 1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6" name="Text Box 1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7" name="Text Box 1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8" name="Text Box 1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09" name="Text Box 1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0" name="Text Box 2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1" name="Text Box 2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2" name="Text Box 2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3" name="Text Box 2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4" name="Text Box 2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5" name="Text Box 2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6" name="Text Box 4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7" name="Text Box 9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18" name="Text Box 9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19" name="Text Box 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0" name="Text Box 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1" name="Text Box 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3" name="Text Box 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4" name="Text Box 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5" name="Text Box 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6" name="Text Box 1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7" name="Text Box 1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29" name="Text Box 1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1" name="Text Box 1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2" name="Text Box 1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3" name="Text Box 1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4" name="Text Box 1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5" name="Text Box 1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6" name="Text Box 2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7" name="Text Box 2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8" name="Text Box 2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39" name="Text Box 2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40" name="Text Box 2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41" name="Text Box 2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42" name="Text Box 4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43" name="Text Box 9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644" name="Text Box 9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2646" name="Text Box 118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47" name="Text Box 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49" name="Text Box 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0" name="Text Box 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1" name="Text Box 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2" name="Text Box 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3" name="Text Box 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5" name="Text Box 1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7" name="Text Box 1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8" name="Text Box 1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59" name="Text Box 1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0" name="Text Box 1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1" name="Text Box 1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2" name="Text Box 1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3" name="Text Box 1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4" name="Text Box 2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5" name="Text Box 2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6" name="Text Box 2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7" name="Text Box 2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8" name="Text Box 2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69" name="Text Box 2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0" name="Text Box 4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1" name="Text Box 9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2" name="Text Box 9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3" name="Text Box 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4" name="Text Box 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5" name="Text Box 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6" name="Text Box 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7" name="Text Box 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8" name="Text Box 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79" name="Text Box 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0" name="Text Box 1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1" name="Text Box 1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3" name="Text Box 1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5" name="Text Box 1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6" name="Text Box 16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7" name="Text Box 17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8" name="Text Box 1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89" name="Text Box 19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0" name="Text Box 20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1" name="Text Box 21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2" name="Text Box 22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3" name="Text Box 2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4" name="Text Box 2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5" name="Text Box 25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6" name="Text Box 48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7" name="Text Box 93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114300</xdr:rowOff>
    </xdr:to>
    <xdr:sp macro="" textlink="">
      <xdr:nvSpPr>
        <xdr:cNvPr id="2698" name="Text Box 94"/>
        <xdr:cNvSpPr txBox="1">
          <a:spLocks noChangeArrowheads="1"/>
        </xdr:cNvSpPr>
      </xdr:nvSpPr>
      <xdr:spPr bwMode="auto">
        <a:xfrm>
          <a:off x="3714750" y="28489275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699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0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1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2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3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4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5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6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7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8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09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0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1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3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4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5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6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7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8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19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20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21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22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23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2724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2726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27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28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29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0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1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2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3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4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5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6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7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39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0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1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2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3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4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5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6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7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8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49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0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1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2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3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4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5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6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7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8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59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0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1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2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3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4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5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7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8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69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0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1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2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3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4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5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6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7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2778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79" name="Text Box 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0" name="Text Box 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1" name="Text Box 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2" name="Text Box 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3" name="Text Box 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4" name="Text Box 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5" name="Text Box 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7" name="Text Box 1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8" name="Text Box 1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89" name="Text Box 1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0" name="Text Box 1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1" name="Text Box 1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2" name="Text Box 1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3" name="Text Box 1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5" name="Text Box 1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6" name="Text Box 2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7" name="Text Box 2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8" name="Text Box 2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799" name="Text Box 2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00" name="Text Box 2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01" name="Text Box 2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02" name="Text Box 4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03" name="Text Box 9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04" name="Text Box 9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92</xdr:row>
      <xdr:rowOff>114300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3714750" y="29298900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92</xdr:row>
      <xdr:rowOff>114300</xdr:rowOff>
    </xdr:to>
    <xdr:sp macro="" textlink="">
      <xdr:nvSpPr>
        <xdr:cNvPr id="2806" name="Text Box 118"/>
        <xdr:cNvSpPr txBox="1">
          <a:spLocks noChangeArrowheads="1"/>
        </xdr:cNvSpPr>
      </xdr:nvSpPr>
      <xdr:spPr bwMode="auto">
        <a:xfrm>
          <a:off x="3714750" y="29298900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07" name="Text Box 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08" name="Text Box 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09" name="Text Box 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0" name="Text Box 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1" name="Text Box 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3" name="Text Box 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4" name="Text Box 1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5" name="Text Box 1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6" name="Text Box 1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7" name="Text Box 1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19" name="Text Box 1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1" name="Text Box 1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2" name="Text Box 1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3" name="Text Box 1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4" name="Text Box 2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5" name="Text Box 2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6" name="Text Box 2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7" name="Text Box 2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8" name="Text Box 2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29" name="Text Box 2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0" name="Text Box 4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1" name="Text Box 9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2" name="Text Box 9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3" name="Text Box 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4" name="Text Box 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5" name="Text Box 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6" name="Text Box 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7" name="Text Box 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8" name="Text Box 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39" name="Text Box 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1" name="Text Box 1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2" name="Text Box 1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3" name="Text Box 1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4" name="Text Box 1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5" name="Text Box 1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6" name="Text Box 1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7" name="Text Box 1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8" name="Text Box 1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49" name="Text Box 1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0" name="Text Box 2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1" name="Text Box 2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2" name="Text Box 2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3" name="Text Box 2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4" name="Text Box 2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5" name="Text Box 2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6" name="Text Box 4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7" name="Text Box 9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58" name="Text Box 9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59" name="Text Box 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0" name="Text Box 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1" name="Text Box 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2" name="Text Box 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3" name="Text Box 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4" name="Text Box 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5" name="Text Box 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6" name="Text Box 1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7" name="Text Box 1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69" name="Text Box 1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0" name="Text Box 1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1" name="Text Box 1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2" name="Text Box 1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3" name="Text Box 1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4" name="Text Box 1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5" name="Text Box 1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6" name="Text Box 2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7" name="Text Box 2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8" name="Text Box 2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79" name="Text Box 2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80" name="Text Box 2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81" name="Text Box 2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82" name="Text Box 4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83" name="Text Box 9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884" name="Text Box 9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92</xdr:row>
      <xdr:rowOff>114300</xdr:rowOff>
    </xdr:to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3714750" y="29298900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92</xdr:row>
      <xdr:rowOff>114300</xdr:rowOff>
    </xdr:to>
    <xdr:sp macro="" textlink="">
      <xdr:nvSpPr>
        <xdr:cNvPr id="2886" name="Text Box 118"/>
        <xdr:cNvSpPr txBox="1">
          <a:spLocks noChangeArrowheads="1"/>
        </xdr:cNvSpPr>
      </xdr:nvSpPr>
      <xdr:spPr bwMode="auto">
        <a:xfrm>
          <a:off x="3714750" y="29298900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87" name="Text Box 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88" name="Text Box 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89" name="Text Box 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0" name="Text Box 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1" name="Text Box 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2" name="Text Box 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3" name="Text Box 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4" name="Text Box 1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5" name="Text Box 1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6" name="Text Box 1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7" name="Text Box 1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8" name="Text Box 1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899" name="Text Box 1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0" name="Text Box 16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1" name="Text Box 17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3" name="Text Box 19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4" name="Text Box 20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5" name="Text Box 21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6" name="Text Box 22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7" name="Text Box 2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8" name="Text Box 2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09" name="Text Box 25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10" name="Text Box 48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11" name="Text Box 93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114300</xdr:rowOff>
    </xdr:to>
    <xdr:sp macro="" textlink="">
      <xdr:nvSpPr>
        <xdr:cNvPr id="2912" name="Text Box 94"/>
        <xdr:cNvSpPr txBox="1">
          <a:spLocks noChangeArrowheads="1"/>
        </xdr:cNvSpPr>
      </xdr:nvSpPr>
      <xdr:spPr bwMode="auto">
        <a:xfrm>
          <a:off x="3714750" y="29298900"/>
          <a:ext cx="1428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4" name="Text Box 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5" name="Text Box 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6" name="Text Box 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7" name="Text Box 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8" name="Text Box 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19" name="Text Box 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0" name="Text Box 1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1" name="Text Box 1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2" name="Text Box 1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3" name="Text Box 1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4" name="Text Box 1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5" name="Text Box 1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6" name="Text Box 1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7" name="Text Box 1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8" name="Text Box 1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29" name="Text Box 1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1" name="Text Box 2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2" name="Text Box 2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3" name="Text Box 2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4" name="Text Box 2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5" name="Text Box 2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6" name="Text Box 4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7" name="Text Box 9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8" name="Text Box 9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39" name="Text Box 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1" name="Text Box 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2" name="Text Box 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3" name="Text Box 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4" name="Text Box 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5" name="Text Box 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6" name="Text Box 1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7" name="Text Box 1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8" name="Text Box 1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49" name="Text Box 1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0" name="Text Box 1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1" name="Text Box 1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2" name="Text Box 16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3" name="Text Box 17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4" name="Text Box 1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5" name="Text Box 19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6" name="Text Box 20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7" name="Text Box 21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59" name="Text Box 2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60" name="Text Box 2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61" name="Text Box 25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62" name="Text Box 48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63" name="Text Box 93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92</xdr:row>
      <xdr:rowOff>114301</xdr:rowOff>
    </xdr:to>
    <xdr:sp macro="" textlink="">
      <xdr:nvSpPr>
        <xdr:cNvPr id="2964" name="Text Box 94"/>
        <xdr:cNvSpPr txBox="1">
          <a:spLocks noChangeArrowheads="1"/>
        </xdr:cNvSpPr>
      </xdr:nvSpPr>
      <xdr:spPr bwMode="auto">
        <a:xfrm>
          <a:off x="3714750" y="29298900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65" name="Text Box 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66" name="Text Box 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67" name="Text Box 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69" name="Text Box 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0" name="Text Box 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1" name="Text Box 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2" name="Text Box 1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3" name="Text Box 1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4" name="Text Box 1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5" name="Text Box 1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6" name="Text Box 1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7" name="Text Box 1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8" name="Text Box 1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79" name="Text Box 1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0" name="Text Box 1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1" name="Text Box 1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2" name="Text Box 2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3" name="Text Box 2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4" name="Text Box 2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2985" name="Text Box 2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2986" name="Text Box 2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2987" name="Text Box 2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2988" name="Text Box 4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2989" name="Text Box 9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2990" name="Text Box 9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2247900</xdr:colOff>
      <xdr:row>91</xdr:row>
      <xdr:rowOff>114300</xdr:rowOff>
    </xdr:to>
    <xdr:sp macro="" textlink="">
      <xdr:nvSpPr>
        <xdr:cNvPr id="2992" name="Text Box 118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993" name="Text Box 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995" name="Text Box 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2996" name="Text Box 6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2997" name="Text Box 7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2998" name="Text Box 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2999" name="Text Box 9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0" name="Text Box 10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1" name="Text Box 11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2" name="Text Box 12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3" name="Text Box 1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5" name="Text Box 1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6" name="Text Box 16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7" name="Text Box 17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8" name="Text Box 1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09" name="Text Box 19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0" name="Text Box 20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1" name="Text Box 21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2" name="Text Box 22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3" name="Text Box 2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4" name="Text Box 2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5" name="Text Box 2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6" name="Text Box 4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7" name="Text Box 9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79</xdr:row>
      <xdr:rowOff>161924</xdr:rowOff>
    </xdr:to>
    <xdr:sp macro="" textlink="">
      <xdr:nvSpPr>
        <xdr:cNvPr id="3018" name="Text Box 9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19" name="Text Box 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0" name="Text Box 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1" name="Text Box 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3" name="Text Box 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4" name="Text Box 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5" name="Text Box 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6" name="Text Box 1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7" name="Text Box 1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8" name="Text Box 1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29" name="Text Box 1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0" name="Text Box 1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1" name="Text Box 1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3" name="Text Box 17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4" name="Text Box 1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5" name="Text Box 19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6" name="Text Box 20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7" name="Text Box 21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39" name="Text Box 2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79</xdr:row>
      <xdr:rowOff>0</xdr:rowOff>
    </xdr:from>
    <xdr:to>
      <xdr:col>2</xdr:col>
      <xdr:colOff>2305050</xdr:colOff>
      <xdr:row>91</xdr:row>
      <xdr:rowOff>114301</xdr:rowOff>
    </xdr:to>
    <xdr:sp macro="" textlink="">
      <xdr:nvSpPr>
        <xdr:cNvPr id="3041" name="Text Box 25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3042" name="Text Box 48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3043" name="Text Box 93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96</xdr:row>
      <xdr:rowOff>114301</xdr:rowOff>
    </xdr:to>
    <xdr:sp macro="" textlink="">
      <xdr:nvSpPr>
        <xdr:cNvPr id="3044" name="Text Box 94"/>
        <xdr:cNvSpPr txBox="1">
          <a:spLocks noChangeArrowheads="1"/>
        </xdr:cNvSpPr>
      </xdr:nvSpPr>
      <xdr:spPr bwMode="auto">
        <a:xfrm>
          <a:off x="3714750" y="28489275"/>
          <a:ext cx="14287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96</xdr:row>
      <xdr:rowOff>114300</xdr:rowOff>
    </xdr:to>
    <xdr:sp macro="" textlink="">
      <xdr:nvSpPr>
        <xdr:cNvPr id="3046" name="Text Box 118"/>
        <xdr:cNvSpPr txBox="1">
          <a:spLocks noChangeArrowheads="1"/>
        </xdr:cNvSpPr>
      </xdr:nvSpPr>
      <xdr:spPr bwMode="auto">
        <a:xfrm>
          <a:off x="3714750" y="28489275"/>
          <a:ext cx="85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47" name="Text Box 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49" name="Text Box 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0" name="Text Box 6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1" name="Text Box 7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2" name="Text Box 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3" name="Text Box 9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4" name="Text Box 10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5" name="Text Box 11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6" name="Text Box 12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7" name="Text Box 1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59" name="Text Box 1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0" name="Text Box 16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1" name="Text Box 17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2" name="Text Box 1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3" name="Text Box 19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4" name="Text Box 20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5" name="Text Box 21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6" name="Text Box 22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7" name="Text Box 2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8" name="Text Box 2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69" name="Text Box 25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70" name="Text Box 48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71" name="Text Box 93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072" name="Text Box 94"/>
        <xdr:cNvSpPr txBox="1">
          <a:spLocks noChangeArrowheads="1"/>
        </xdr:cNvSpPr>
      </xdr:nvSpPr>
      <xdr:spPr bwMode="auto">
        <a:xfrm>
          <a:off x="3714750" y="284892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3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4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5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6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7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8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79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0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1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2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3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4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5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7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8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89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0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1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2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3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4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5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6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7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098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100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1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2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3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4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5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6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7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8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09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0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1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2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3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4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5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6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7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8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19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0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1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2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3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4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5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6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7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8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29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1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2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3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4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5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6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7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8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39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0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1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2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3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4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5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6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7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8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49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50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51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152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3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4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5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6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7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59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0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1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2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3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4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5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6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7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8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69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0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1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2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3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5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6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7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178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179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180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1" name="Text Box 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3" name="Text Box 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5" name="Text Box 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6" name="Text Box 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7" name="Text Box 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8" name="Text Box 1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89" name="Text Box 1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0" name="Text Box 1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1" name="Text Box 1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2" name="Text Box 1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3" name="Text Box 1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4" name="Text Box 1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5" name="Text Box 1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6" name="Text Box 1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7" name="Text Box 1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8" name="Text Box 2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199" name="Text Box 2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1" name="Text Box 2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3" name="Text Box 2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4" name="Text Box 4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5" name="Text Box 9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206" name="Text Box 9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07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08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09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1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3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4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5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6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7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8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19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0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1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3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4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5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6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7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29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30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31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32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234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35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37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39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0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1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2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3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4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5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6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7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49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0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1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2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3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5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6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7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8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59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60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1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2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3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5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7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8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69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0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1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2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3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4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5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7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8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79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0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1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2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3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4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5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286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287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288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89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0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1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2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3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4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5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6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7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8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299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0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1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3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4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5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6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7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8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09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1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2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3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4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5" name="Text Box 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6" name="Text Box 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7" name="Text Box 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8" name="Text Box 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19" name="Text Box 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1" name="Text Box 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2" name="Text Box 1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3" name="Text Box 1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4" name="Text Box 1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5" name="Text Box 1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6" name="Text Box 1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7" name="Text Box 1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8" name="Text Box 16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29" name="Text Box 17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0" name="Text Box 1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1" name="Text Box 19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2" name="Text Box 20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3" name="Text Box 21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4" name="Text Box 22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5" name="Text Box 2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7" name="Text Box 25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8" name="Text Box 48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39" name="Text Box 93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123825</xdr:rowOff>
    </xdr:to>
    <xdr:sp macro="" textlink="">
      <xdr:nvSpPr>
        <xdr:cNvPr id="3340" name="Text Box 94"/>
        <xdr:cNvSpPr txBox="1">
          <a:spLocks noChangeArrowheads="1"/>
        </xdr:cNvSpPr>
      </xdr:nvSpPr>
      <xdr:spPr bwMode="auto">
        <a:xfrm>
          <a:off x="3714750" y="27841575"/>
          <a:ext cx="142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1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2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3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4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5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7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49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0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1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2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3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4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5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6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7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8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59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0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1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2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3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4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5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66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368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69" name="Text Box 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0" name="Text Box 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1" name="Text Box 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3" name="Text Box 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5" name="Text Box 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6" name="Text Box 1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7" name="Text Box 1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8" name="Text Box 1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79" name="Text Box 1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0" name="Text Box 1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1" name="Text Box 1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2" name="Text Box 1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3" name="Text Box 1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4" name="Text Box 1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5" name="Text Box 1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7" name="Text Box 2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8" name="Text Box 2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89" name="Text Box 2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91" name="Text Box 2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92" name="Text Box 4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93" name="Text Box 9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394" name="Text Box 9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95" name="Text Box 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97" name="Text Box 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98" name="Text Box 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399" name="Text Box 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1" name="Text Box 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3" name="Text Box 1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4" name="Text Box 1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5" name="Text Box 1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6" name="Text Box 1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7" name="Text Box 1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8" name="Text Box 16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09" name="Text Box 17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0" name="Text Box 1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1" name="Text Box 19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2" name="Text Box 20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3" name="Text Box 21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5" name="Text Box 2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6" name="Text Box 2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7" name="Text Box 25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8" name="Text Box 48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19" name="Text Box 93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98</xdr:row>
      <xdr:rowOff>123826</xdr:rowOff>
    </xdr:to>
    <xdr:sp macro="" textlink="">
      <xdr:nvSpPr>
        <xdr:cNvPr id="3420" name="Text Box 94"/>
        <xdr:cNvSpPr txBox="1">
          <a:spLocks noChangeArrowheads="1"/>
        </xdr:cNvSpPr>
      </xdr:nvSpPr>
      <xdr:spPr bwMode="auto">
        <a:xfrm>
          <a:off x="3714750" y="27841575"/>
          <a:ext cx="14287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2247900</xdr:colOff>
      <xdr:row>98</xdr:row>
      <xdr:rowOff>123825</xdr:rowOff>
    </xdr:to>
    <xdr:sp macro="" textlink="">
      <xdr:nvSpPr>
        <xdr:cNvPr id="3422" name="Text Box 118"/>
        <xdr:cNvSpPr txBox="1">
          <a:spLocks noChangeArrowheads="1"/>
        </xdr:cNvSpPr>
      </xdr:nvSpPr>
      <xdr:spPr bwMode="auto">
        <a:xfrm>
          <a:off x="3714750" y="27841575"/>
          <a:ext cx="85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3" name="Text Box 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4" name="Text Box 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5" name="Text Box 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7" name="Text Box 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29" name="Text Box 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0" name="Text Box 1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1" name="Text Box 1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2" name="Text Box 1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3" name="Text Box 1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4" name="Text Box 1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5" name="Text Box 1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6" name="Text Box 16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7" name="Text Box 17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39" name="Text Box 19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1" name="Text Box 21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2" name="Text Box 22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3" name="Text Box 2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4" name="Text Box 2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5" name="Text Box 25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6" name="Text Box 48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7" name="Text Box 93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84</xdr:row>
      <xdr:rowOff>0</xdr:rowOff>
    </xdr:from>
    <xdr:to>
      <xdr:col>2</xdr:col>
      <xdr:colOff>2305050</xdr:colOff>
      <xdr:row>84</xdr:row>
      <xdr:rowOff>161924</xdr:rowOff>
    </xdr:to>
    <xdr:sp macro="" textlink="">
      <xdr:nvSpPr>
        <xdr:cNvPr id="3448" name="Text Box 94"/>
        <xdr:cNvSpPr txBox="1">
          <a:spLocks noChangeArrowheads="1"/>
        </xdr:cNvSpPr>
      </xdr:nvSpPr>
      <xdr:spPr bwMode="auto">
        <a:xfrm>
          <a:off x="3714750" y="278415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" name="Text Box 95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3" name="Text Box 96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4" name="Text Box 97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6" name="Text Box 99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7" name="Text Box 100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8" name="Text Box 101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9" name="Text Box 102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0" name="Text Box 103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1" name="Text Box 104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2" name="Text Box 105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3" name="Text Box 106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4" name="Text Box 107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5" name="Text Box 108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6" name="Text Box 109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7" name="Text Box 110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8" name="Text Box 111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19" name="Text Box 112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0" name="Text Box 113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1" name="Text Box 114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2" name="Text Box 115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3" name="Text Box 116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4" name="Text Box 117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5" name="Text Box 123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7" name="Text Box 125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8" name="Text Box 126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29" name="Text Box 127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30" name="Text Box 128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31" name="Text Box 129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0</xdr:rowOff>
    </xdr:to>
    <xdr:sp macro="" textlink="">
      <xdr:nvSpPr>
        <xdr:cNvPr id="32" name="Text Box 130"/>
        <xdr:cNvSpPr txBox="1">
          <a:spLocks noChangeArrowheads="1"/>
        </xdr:cNvSpPr>
      </xdr:nvSpPr>
      <xdr:spPr bwMode="auto">
        <a:xfrm>
          <a:off x="3714750" y="25822275"/>
          <a:ext cx="857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333375</xdr:rowOff>
    </xdr:from>
    <xdr:to>
      <xdr:col>2</xdr:col>
      <xdr:colOff>2247900</xdr:colOff>
      <xdr:row>61</xdr:row>
      <xdr:rowOff>0</xdr:rowOff>
    </xdr:to>
    <xdr:sp macro="" textlink="">
      <xdr:nvSpPr>
        <xdr:cNvPr id="33" name="Text Box 119"/>
        <xdr:cNvSpPr txBox="1">
          <a:spLocks noChangeArrowheads="1"/>
        </xdr:cNvSpPr>
      </xdr:nvSpPr>
      <xdr:spPr bwMode="auto">
        <a:xfrm>
          <a:off x="3714750" y="26146125"/>
          <a:ext cx="857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2162175</xdr:colOff>
      <xdr:row>60</xdr:row>
      <xdr:rowOff>333375</xdr:rowOff>
    </xdr:from>
    <xdr:to>
      <xdr:col>2</xdr:col>
      <xdr:colOff>2247900</xdr:colOff>
      <xdr:row>61</xdr:row>
      <xdr:rowOff>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3714750" y="26146125"/>
          <a:ext cx="857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0" name="Text Box 1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1" name="Text Box 19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2" name="Text Box 20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3" name="Text Box 21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4" name="Text Box 22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5" name="Text Box 2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6" name="Text Box 2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7" name="Text Box 2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8" name="Text Box 4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59" name="Text Box 9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60" name="Text Box 9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2" name="Text Box 118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4" name="Text Box 118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2238375</xdr:colOff>
      <xdr:row>61</xdr:row>
      <xdr:rowOff>466725</xdr:rowOff>
    </xdr:to>
    <xdr:sp macro="" textlink="">
      <xdr:nvSpPr>
        <xdr:cNvPr id="66" name="Text Box 118"/>
        <xdr:cNvSpPr txBox="1">
          <a:spLocks noChangeArrowheads="1"/>
        </xdr:cNvSpPr>
      </xdr:nvSpPr>
      <xdr:spPr bwMode="auto">
        <a:xfrm>
          <a:off x="3714750" y="258222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466725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714750" y="25822275"/>
          <a:ext cx="85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2247900</xdr:colOff>
      <xdr:row>61</xdr:row>
      <xdr:rowOff>466725</xdr:rowOff>
    </xdr:to>
    <xdr:sp macro="" textlink="">
      <xdr:nvSpPr>
        <xdr:cNvPr id="68" name="Text Box 118"/>
        <xdr:cNvSpPr txBox="1">
          <a:spLocks noChangeArrowheads="1"/>
        </xdr:cNvSpPr>
      </xdr:nvSpPr>
      <xdr:spPr bwMode="auto">
        <a:xfrm>
          <a:off x="3714750" y="25822275"/>
          <a:ext cx="85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1" name="Text Box 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3" name="Text Box 7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7" name="Text Box 11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8" name="Text Box 12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79" name="Text Box 1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5" name="Text Box 19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6" name="Text Box 20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7" name="Text Box 21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8" name="Text Box 22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89" name="Text Box 2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90" name="Text Box 2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91" name="Text Box 25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92" name="Text Box 48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93" name="Text Box 93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60</xdr:row>
      <xdr:rowOff>0</xdr:rowOff>
    </xdr:from>
    <xdr:to>
      <xdr:col>2</xdr:col>
      <xdr:colOff>2305050</xdr:colOff>
      <xdr:row>61</xdr:row>
      <xdr:rowOff>466726</xdr:rowOff>
    </xdr:to>
    <xdr:sp macro="" textlink="">
      <xdr:nvSpPr>
        <xdr:cNvPr id="94" name="Text Box 94"/>
        <xdr:cNvSpPr txBox="1">
          <a:spLocks noChangeArrowheads="1"/>
        </xdr:cNvSpPr>
      </xdr:nvSpPr>
      <xdr:spPr bwMode="auto">
        <a:xfrm>
          <a:off x="3714750" y="2582227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97" name="Text Box 5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99" name="Text Box 7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6" name="Text Box 14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09" name="Text Box 17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0" name="Text Box 18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2" name="Text Box 20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3" name="Text Box 21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4" name="Text Box 22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5" name="Text Box 23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6" name="Text Box 24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7" name="Text Box 25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8" name="Text Box 48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19" name="Text Box 93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62</xdr:row>
      <xdr:rowOff>466726</xdr:rowOff>
    </xdr:to>
    <xdr:sp macro="" textlink="">
      <xdr:nvSpPr>
        <xdr:cNvPr id="120" name="Text Box 94"/>
        <xdr:cNvSpPr txBox="1">
          <a:spLocks noChangeArrowheads="1"/>
        </xdr:cNvSpPr>
      </xdr:nvSpPr>
      <xdr:spPr bwMode="auto">
        <a:xfrm>
          <a:off x="3714750" y="26146125"/>
          <a:ext cx="142875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62</xdr:row>
      <xdr:rowOff>466725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714750" y="26146125"/>
          <a:ext cx="85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62</xdr:row>
      <xdr:rowOff>466725</xdr:rowOff>
    </xdr:to>
    <xdr:sp macro="" textlink="">
      <xdr:nvSpPr>
        <xdr:cNvPr id="122" name="Text Box 118"/>
        <xdr:cNvSpPr txBox="1">
          <a:spLocks noChangeArrowheads="1"/>
        </xdr:cNvSpPr>
      </xdr:nvSpPr>
      <xdr:spPr bwMode="auto">
        <a:xfrm>
          <a:off x="3714750" y="26146125"/>
          <a:ext cx="85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5" name="Text Box 5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7" name="Text Box 7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1" name="Text Box 11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2" name="Text Box 12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3" name="Text Box 13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7" name="Text Box 17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8" name="Text Box 18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39" name="Text Box 19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0" name="Text Box 20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1" name="Text Box 21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2" name="Text Box 22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3" name="Text Box 23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6" name="Text Box 48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7" name="Text Box 93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148" name="Text Box 94"/>
        <xdr:cNvSpPr txBox="1">
          <a:spLocks noChangeArrowheads="1"/>
        </xdr:cNvSpPr>
      </xdr:nvSpPr>
      <xdr:spPr bwMode="auto">
        <a:xfrm>
          <a:off x="3714750" y="2614612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1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2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3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6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7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8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59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0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3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4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5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6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7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8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69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70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71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72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73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174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176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1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5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6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7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8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0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1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2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3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4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5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6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7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8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199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0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1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2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4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5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6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7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0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1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2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3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4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6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7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8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19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0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1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2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3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4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5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6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7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28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0" name="Text Box 4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1" name="Text Box 5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4" name="Text Box 4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5" name="Text Box 5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7" name="Text Box 7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1" name="Text Box 11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2" name="Text Box 12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3" name="Text Box 13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4" name="Text Box 14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6" name="Text Box 16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7" name="Text Box 17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8" name="Text Box 18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49" name="Text Box 19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0" name="Text Box 20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1" name="Text Box 21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2" name="Text Box 22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3" name="Text Box 23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4" name="Text Box 24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6" name="Text Box 48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7" name="Text Box 93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62</xdr:row>
      <xdr:rowOff>0</xdr:rowOff>
    </xdr:from>
    <xdr:to>
      <xdr:col>2</xdr:col>
      <xdr:colOff>2305050</xdr:colOff>
      <xdr:row>62</xdr:row>
      <xdr:rowOff>161924</xdr:rowOff>
    </xdr:to>
    <xdr:sp macro="" textlink="">
      <xdr:nvSpPr>
        <xdr:cNvPr id="258" name="Text Box 94"/>
        <xdr:cNvSpPr txBox="1">
          <a:spLocks noChangeArrowheads="1"/>
        </xdr:cNvSpPr>
      </xdr:nvSpPr>
      <xdr:spPr bwMode="auto">
        <a:xfrm>
          <a:off x="3714750" y="271176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0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1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2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3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6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7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69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0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2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3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4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5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6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82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83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284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286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89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0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1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5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6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7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8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0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1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2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3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4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5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6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7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8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09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0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1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2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19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0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1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3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4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6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7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8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0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1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2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3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4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5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6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7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338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2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3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8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49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2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3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4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6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62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63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64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366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68" name="Text Box 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69" name="Text Box 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0" name="Text Box 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1" name="Text Box 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2" name="Text Box 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3" name="Text Box 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4" name="Text Box 1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5" name="Text Box 1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7" name="Text Box 1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8" name="Text Box 1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0" name="Text Box 1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1" name="Text Box 1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2" name="Text Box 1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3" name="Text Box 1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4" name="Text Box 2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5" name="Text Box 2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6" name="Text Box 2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7" name="Text Box 2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8" name="Text Box 2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89" name="Text Box 2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90" name="Text Box 4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91" name="Text Box 9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392" name="Text Box 9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4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5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6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7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0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1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2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3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4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6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7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8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09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0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1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2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3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4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5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6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7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18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420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2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3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4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5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6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7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8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29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1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2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5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6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7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8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39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0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1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2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3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4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5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46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49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0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1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5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6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7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0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1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2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4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5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6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7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8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69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70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71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472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474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77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78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79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2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3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5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6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8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89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0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1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2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3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4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5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6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7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8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499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0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3" name="Text Box 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4" name="Text Box 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5" name="Text Box 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8" name="Text Box 1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09" name="Text Box 1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0" name="Text Box 1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1" name="Text Box 1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4" name="Text Box 16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5" name="Text Box 17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6" name="Text Box 1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7" name="Text Box 19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8" name="Text Box 20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19" name="Text Box 21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0" name="Text Box 22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1" name="Text Box 2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2" name="Text Box 2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3" name="Text Box 25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4" name="Text Box 48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5" name="Text Box 93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285750</xdr:rowOff>
    </xdr:to>
    <xdr:sp macro="" textlink="">
      <xdr:nvSpPr>
        <xdr:cNvPr id="526" name="Text Box 94"/>
        <xdr:cNvSpPr txBox="1">
          <a:spLocks noChangeArrowheads="1"/>
        </xdr:cNvSpPr>
      </xdr:nvSpPr>
      <xdr:spPr bwMode="auto">
        <a:xfrm>
          <a:off x="3714750" y="26469975"/>
          <a:ext cx="14287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29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0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1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5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6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7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8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1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2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7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8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49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50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51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52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554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56" name="Text Box 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57" name="Text Box 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58" name="Text Box 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59" name="Text Box 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2" name="Text Box 1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3" name="Text Box 1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4" name="Text Box 1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5" name="Text Box 1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8" name="Text Box 1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69" name="Text Box 1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0" name="Text Box 1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1" name="Text Box 1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2" name="Text Box 2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3" name="Text Box 2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4" name="Text Box 2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5" name="Text Box 2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6" name="Text Box 2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7" name="Text Box 2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8" name="Text Box 4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79" name="Text Box 9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580" name="Text Box 9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2" name="Text Box 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3" name="Text Box 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4" name="Text Box 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5" name="Text Box 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8" name="Text Box 1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89" name="Text Box 1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0" name="Text Box 1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1" name="Text Box 1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2" name="Text Box 1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5" name="Text Box 17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6" name="Text Box 1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7" name="Text Box 19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8" name="Text Box 20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599" name="Text Box 21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0" name="Text Box 22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1" name="Text Box 2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2" name="Text Box 2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3" name="Text Box 25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4" name="Text Box 48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5" name="Text Box 93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69</xdr:row>
      <xdr:rowOff>285751</xdr:rowOff>
    </xdr:to>
    <xdr:sp macro="" textlink="">
      <xdr:nvSpPr>
        <xdr:cNvPr id="606" name="Text Box 94"/>
        <xdr:cNvSpPr txBox="1">
          <a:spLocks noChangeArrowheads="1"/>
        </xdr:cNvSpPr>
      </xdr:nvSpPr>
      <xdr:spPr bwMode="auto">
        <a:xfrm>
          <a:off x="3714750" y="26469975"/>
          <a:ext cx="142875" cy="23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2247900</xdr:colOff>
      <xdr:row>69</xdr:row>
      <xdr:rowOff>285750</xdr:rowOff>
    </xdr:to>
    <xdr:sp macro="" textlink="">
      <xdr:nvSpPr>
        <xdr:cNvPr id="608" name="Text Box 118"/>
        <xdr:cNvSpPr txBox="1">
          <a:spLocks noChangeArrowheads="1"/>
        </xdr:cNvSpPr>
      </xdr:nvSpPr>
      <xdr:spPr bwMode="auto">
        <a:xfrm>
          <a:off x="3714750" y="26469975"/>
          <a:ext cx="8572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0" name="Text Box 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1" name="Text Box 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2" name="Text Box 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3" name="Text Box 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6" name="Text Box 1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7" name="Text Box 1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8" name="Text Box 1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19" name="Text Box 1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2" name="Text Box 16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3" name="Text Box 17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4" name="Text Box 1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5" name="Text Box 19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6" name="Text Box 20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7" name="Text Box 21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8" name="Text Box 22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29" name="Text Box 2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30" name="Text Box 2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31" name="Text Box 25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32" name="Text Box 48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33" name="Text Box 93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61</xdr:row>
      <xdr:rowOff>0</xdr:rowOff>
    </xdr:from>
    <xdr:to>
      <xdr:col>2</xdr:col>
      <xdr:colOff>2305050</xdr:colOff>
      <xdr:row>61</xdr:row>
      <xdr:rowOff>161924</xdr:rowOff>
    </xdr:to>
    <xdr:sp macro="" textlink="">
      <xdr:nvSpPr>
        <xdr:cNvPr id="634" name="Text Box 94"/>
        <xdr:cNvSpPr txBox="1">
          <a:spLocks noChangeArrowheads="1"/>
        </xdr:cNvSpPr>
      </xdr:nvSpPr>
      <xdr:spPr bwMode="auto">
        <a:xfrm>
          <a:off x="3714750" y="26469975"/>
          <a:ext cx="1428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5" name="Text Box 48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6" name="Text Box 93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161926</xdr:rowOff>
    </xdr:to>
    <xdr:sp macro="" textlink="">
      <xdr:nvSpPr>
        <xdr:cNvPr id="27" name="Text Box 94"/>
        <xdr:cNvSpPr txBox="1">
          <a:spLocks noChangeArrowheads="1"/>
        </xdr:cNvSpPr>
      </xdr:nvSpPr>
      <xdr:spPr bwMode="auto">
        <a:xfrm>
          <a:off x="4533900" y="15906750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9525</xdr:colOff>
      <xdr:row>49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533900" y="159067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9525</xdr:colOff>
      <xdr:row>49</xdr:row>
      <xdr:rowOff>161925</xdr:rowOff>
    </xdr:to>
    <xdr:sp macro="" textlink="">
      <xdr:nvSpPr>
        <xdr:cNvPr id="29" name="Text Box 118"/>
        <xdr:cNvSpPr txBox="1">
          <a:spLocks noChangeArrowheads="1"/>
        </xdr:cNvSpPr>
      </xdr:nvSpPr>
      <xdr:spPr bwMode="auto">
        <a:xfrm>
          <a:off x="4533900" y="159067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7" name="Text Box 10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8" name="Text Box 11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39" name="Text Box 12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0" name="Text Box 1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3" name="Text Box 16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4" name="Text Box 17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5" name="Text Box 1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6" name="Text Box 19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7" name="Text Box 20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49" name="Text Box 22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0" name="Text Box 2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3" name="Text Box 4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4" name="Text Box 9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5" name="Text Box 9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0" name="Text Box 7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3" name="Text Box 10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4" name="Text Box 11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5" name="Text Box 12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0" name="Text Box 17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3" name="Text Box 20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4" name="Text Box 21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5" name="Text Box 22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6" name="Text Box 2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7" name="Text Box 2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8" name="Text Box 25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79" name="Text Box 48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80" name="Text Box 93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49</xdr:row>
      <xdr:rowOff>0</xdr:rowOff>
    </xdr:from>
    <xdr:to>
      <xdr:col>3</xdr:col>
      <xdr:colOff>66675</xdr:colOff>
      <xdr:row>49</xdr:row>
      <xdr:rowOff>161925</xdr:rowOff>
    </xdr:to>
    <xdr:sp macro="" textlink="">
      <xdr:nvSpPr>
        <xdr:cNvPr id="81" name="Text Box 94"/>
        <xdr:cNvSpPr txBox="1">
          <a:spLocks noChangeArrowheads="1"/>
        </xdr:cNvSpPr>
      </xdr:nvSpPr>
      <xdr:spPr bwMode="auto">
        <a:xfrm>
          <a:off x="4533900" y="1590675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5" name="Text Box 48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6" name="Text Box 93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161926</xdr:rowOff>
    </xdr:to>
    <xdr:sp macro="" textlink="">
      <xdr:nvSpPr>
        <xdr:cNvPr id="27" name="Text Box 94"/>
        <xdr:cNvSpPr txBox="1">
          <a:spLocks noChangeArrowheads="1"/>
        </xdr:cNvSpPr>
      </xdr:nvSpPr>
      <xdr:spPr bwMode="auto">
        <a:xfrm>
          <a:off x="4533900" y="13382625"/>
          <a:ext cx="1428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9525</xdr:colOff>
      <xdr:row>46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533900" y="133826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9525</xdr:colOff>
      <xdr:row>46</xdr:row>
      <xdr:rowOff>161925</xdr:rowOff>
    </xdr:to>
    <xdr:sp macro="" textlink="">
      <xdr:nvSpPr>
        <xdr:cNvPr id="29" name="Text Box 118"/>
        <xdr:cNvSpPr txBox="1">
          <a:spLocks noChangeArrowheads="1"/>
        </xdr:cNvSpPr>
      </xdr:nvSpPr>
      <xdr:spPr bwMode="auto">
        <a:xfrm>
          <a:off x="4533900" y="13382625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7" name="Text Box 10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8" name="Text Box 11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39" name="Text Box 12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0" name="Text Box 1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3" name="Text Box 16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4" name="Text Box 17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5" name="Text Box 1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6" name="Text Box 19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7" name="Text Box 20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49" name="Text Box 22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0" name="Text Box 2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3" name="Text Box 4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4" name="Text Box 9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5" name="Text Box 9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0" name="Text Box 7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3" name="Text Box 10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4" name="Text Box 11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5" name="Text Box 12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0" name="Text Box 17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3" name="Text Box 20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4" name="Text Box 21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5" name="Text Box 22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6" name="Text Box 2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7" name="Text Box 2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8" name="Text Box 25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79" name="Text Box 48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80" name="Text Box 93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2162175</xdr:colOff>
      <xdr:row>46</xdr:row>
      <xdr:rowOff>0</xdr:rowOff>
    </xdr:from>
    <xdr:to>
      <xdr:col>3</xdr:col>
      <xdr:colOff>66675</xdr:colOff>
      <xdr:row>46</xdr:row>
      <xdr:rowOff>161925</xdr:rowOff>
    </xdr:to>
    <xdr:sp macro="" textlink="">
      <xdr:nvSpPr>
        <xdr:cNvPr id="81" name="Text Box 94"/>
        <xdr:cNvSpPr txBox="1">
          <a:spLocks noChangeArrowheads="1"/>
        </xdr:cNvSpPr>
      </xdr:nvSpPr>
      <xdr:spPr bwMode="auto">
        <a:xfrm>
          <a:off x="4533900" y="1338262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view="pageBreakPreview" zoomScaleNormal="100" zoomScaleSheetLayoutView="100" workbookViewId="0">
      <pane ySplit="8" topLeftCell="A9" activePane="bottomLeft" state="frozen"/>
      <selection activeCell="A8" sqref="A8"/>
      <selection pane="bottomLeft" activeCell="D14" sqref="D14"/>
    </sheetView>
  </sheetViews>
  <sheetFormatPr defaultRowHeight="12.75" x14ac:dyDescent="0.2"/>
  <cols>
    <col min="1" max="1" width="11.5703125" style="14" customWidth="1"/>
    <col min="2" max="2" width="5.7109375" style="14" customWidth="1"/>
    <col min="3" max="3" width="54" style="3" customWidth="1"/>
    <col min="4" max="4" width="21.7109375" style="14" customWidth="1"/>
    <col min="5" max="5" width="7.42578125" style="21" customWidth="1"/>
    <col min="6" max="6" width="5.5703125" style="30" customWidth="1"/>
    <col min="7" max="8" width="5.5703125" style="34" customWidth="1"/>
    <col min="9" max="9" width="8.140625" style="3" customWidth="1"/>
    <col min="10" max="16384" width="9.140625" style="13"/>
  </cols>
  <sheetData>
    <row r="1" spans="1:12" ht="18.75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12" ht="15" customHeight="1" x14ac:dyDescent="0.2">
      <c r="B2" s="101"/>
      <c r="C2" s="102"/>
      <c r="D2" s="101"/>
      <c r="E2" s="103"/>
      <c r="F2" s="104"/>
      <c r="G2" s="105"/>
      <c r="H2" s="105"/>
    </row>
    <row r="3" spans="1:12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12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12" s="20" customFormat="1" ht="15.75" x14ac:dyDescent="0.25">
      <c r="A5" s="60" t="s">
        <v>71</v>
      </c>
      <c r="B5" s="61" t="s">
        <v>79</v>
      </c>
      <c r="D5" s="88"/>
      <c r="E5" s="109"/>
      <c r="F5" s="109"/>
      <c r="G5" s="109"/>
      <c r="H5" s="109"/>
      <c r="I5" s="49"/>
    </row>
    <row r="6" spans="1:12" s="20" customFormat="1" ht="16.5" x14ac:dyDescent="0.25">
      <c r="A6" s="60"/>
      <c r="B6" s="61"/>
      <c r="C6" s="85"/>
      <c r="D6" s="85"/>
      <c r="E6" s="49"/>
      <c r="F6" s="49"/>
      <c r="G6" s="49"/>
      <c r="H6" s="49"/>
      <c r="I6" s="49"/>
    </row>
    <row r="7" spans="1:12" s="20" customFormat="1" ht="20.100000000000001" customHeight="1" x14ac:dyDescent="0.25">
      <c r="A7" s="60"/>
      <c r="B7" s="61"/>
      <c r="C7" s="121" t="s">
        <v>54</v>
      </c>
      <c r="D7" s="121"/>
      <c r="E7" s="49"/>
      <c r="F7" s="49"/>
      <c r="G7" s="49"/>
      <c r="H7" s="49"/>
      <c r="I7" s="49"/>
    </row>
    <row r="8" spans="1:12" s="8" customFormat="1" ht="9.9499999999999993" customHeight="1" x14ac:dyDescent="0.2">
      <c r="A8" s="9"/>
      <c r="B8" s="9"/>
      <c r="C8" s="1"/>
      <c r="D8" s="9"/>
      <c r="E8" s="22"/>
      <c r="F8" s="26"/>
      <c r="G8" s="35"/>
      <c r="H8" s="35"/>
      <c r="I8" s="1"/>
    </row>
    <row r="9" spans="1:12" s="10" customFormat="1" ht="9.9499999999999993" customHeight="1" x14ac:dyDescent="0.2">
      <c r="A9" s="11"/>
      <c r="B9" s="11"/>
      <c r="C9" s="19"/>
      <c r="D9" s="11"/>
      <c r="E9" s="23"/>
      <c r="F9" s="27"/>
      <c r="G9" s="36"/>
      <c r="H9" s="36"/>
      <c r="I9" s="19"/>
      <c r="J9" s="12"/>
    </row>
    <row r="10" spans="1:12" x14ac:dyDescent="0.2">
      <c r="C10" s="2"/>
      <c r="F10" s="28"/>
      <c r="G10" s="37"/>
      <c r="H10" s="37"/>
    </row>
    <row r="11" spans="1:12" ht="16.5" x14ac:dyDescent="0.2">
      <c r="A11" s="17"/>
      <c r="B11" s="100"/>
      <c r="C11" s="98"/>
      <c r="D11" s="99"/>
      <c r="F11" s="31"/>
      <c r="G11" s="39"/>
      <c r="H11" s="39"/>
      <c r="L11" s="77"/>
    </row>
    <row r="12" spans="1:12" ht="26.25" customHeight="1" x14ac:dyDescent="0.2">
      <c r="A12" s="17"/>
      <c r="B12" s="100"/>
      <c r="C12" s="114" t="str">
        <f>'OZ-01'!B5</f>
        <v>OGRAJNO-OPORNI ZID OZ-1</v>
      </c>
      <c r="D12" s="99">
        <f>'OZ-01'!D76</f>
        <v>0</v>
      </c>
      <c r="F12" s="31"/>
      <c r="G12" s="39"/>
      <c r="H12" s="39"/>
      <c r="L12" s="77"/>
    </row>
    <row r="13" spans="1:12" ht="26.25" customHeight="1" x14ac:dyDescent="0.2">
      <c r="A13" s="17"/>
      <c r="B13" s="100"/>
      <c r="C13" s="114" t="str">
        <f>'OZ-02'!B5</f>
        <v>OGRAJNO-OPORNI ZID OZ-2</v>
      </c>
      <c r="D13" s="99">
        <f>'OZ-02'!D72</f>
        <v>0</v>
      </c>
      <c r="F13" s="31"/>
      <c r="G13" s="39"/>
      <c r="H13" s="39"/>
      <c r="L13" s="77"/>
    </row>
    <row r="14" spans="1:12" ht="26.25" customHeight="1" x14ac:dyDescent="0.2">
      <c r="A14" s="17"/>
      <c r="B14" s="100"/>
      <c r="C14" s="114" t="str">
        <f>'OZ-03'!B5</f>
        <v>OGRAJNO-OPORNI ZID OZ-3</v>
      </c>
      <c r="D14" s="99">
        <f>'OZ-03'!D81</f>
        <v>0</v>
      </c>
      <c r="F14" s="31"/>
      <c r="G14" s="39"/>
      <c r="H14" s="39"/>
      <c r="L14" s="77"/>
    </row>
    <row r="15" spans="1:12" ht="26.25" customHeight="1" x14ac:dyDescent="0.2">
      <c r="A15" s="17"/>
      <c r="B15" s="100"/>
      <c r="C15" s="114" t="str">
        <f>Prepust!B5</f>
        <v>PODALJŠANJE PREPUSTA</v>
      </c>
      <c r="D15" s="99">
        <f>Prepust!D68</f>
        <v>0</v>
      </c>
      <c r="F15" s="31"/>
      <c r="G15" s="39"/>
      <c r="H15" s="39"/>
      <c r="L15" s="77"/>
    </row>
    <row r="16" spans="1:12" ht="26.25" customHeight="1" thickBot="1" x14ac:dyDescent="0.25">
      <c r="A16" s="17"/>
      <c r="B16" s="100"/>
      <c r="C16" s="115" t="str">
        <f>'PK-1'!B5</f>
        <v>OGRAJNO-OPORNI ZID PK-1</v>
      </c>
      <c r="D16" s="116">
        <f>'PK-1'!D64</f>
        <v>0</v>
      </c>
      <c r="E16" s="117"/>
      <c r="F16" s="118"/>
      <c r="G16" s="119"/>
      <c r="H16" s="119"/>
      <c r="L16" s="77"/>
    </row>
    <row r="17" spans="1:9" s="15" customFormat="1" ht="26.25" customHeight="1" x14ac:dyDescent="0.2">
      <c r="A17" s="18"/>
      <c r="B17" s="18"/>
      <c r="C17" s="83" t="s">
        <v>27</v>
      </c>
      <c r="D17" s="84">
        <f>+SUM(D11:D16)</f>
        <v>0</v>
      </c>
      <c r="E17" s="24"/>
      <c r="F17" s="32"/>
      <c r="G17" s="40"/>
      <c r="H17" s="40"/>
      <c r="I17" s="5"/>
    </row>
    <row r="18" spans="1:9" ht="26.25" customHeight="1" x14ac:dyDescent="0.2">
      <c r="A18" s="17"/>
      <c r="B18" s="17"/>
      <c r="C18" s="83" t="s">
        <v>33</v>
      </c>
      <c r="D18" s="84">
        <f>0.22*D17</f>
        <v>0</v>
      </c>
      <c r="F18" s="31"/>
      <c r="G18" s="39"/>
      <c r="H18" s="39"/>
    </row>
    <row r="19" spans="1:9" ht="26.25" customHeight="1" x14ac:dyDescent="0.2">
      <c r="A19" s="17"/>
      <c r="B19" s="17"/>
      <c r="C19" s="83" t="s">
        <v>28</v>
      </c>
      <c r="D19" s="84">
        <f>+SUM(D17:D18)</f>
        <v>0</v>
      </c>
      <c r="F19" s="31"/>
      <c r="G19" s="39"/>
      <c r="H19" s="39"/>
    </row>
    <row r="20" spans="1:9" x14ac:dyDescent="0.2">
      <c r="A20" s="17"/>
      <c r="B20" s="17"/>
      <c r="C20" s="6"/>
      <c r="D20" s="17"/>
      <c r="E20" s="25"/>
      <c r="F20" s="31"/>
      <c r="G20" s="39"/>
      <c r="H20" s="39"/>
    </row>
    <row r="21" spans="1:9" x14ac:dyDescent="0.2">
      <c r="A21" s="17"/>
      <c r="B21" s="17"/>
      <c r="C21" s="6"/>
      <c r="E21" s="25"/>
      <c r="F21" s="31"/>
      <c r="G21" s="39"/>
      <c r="H21" s="39"/>
    </row>
    <row r="22" spans="1:9" x14ac:dyDescent="0.2">
      <c r="A22" s="17"/>
      <c r="B22" s="17"/>
      <c r="C22" s="6"/>
      <c r="D22" s="17"/>
      <c r="E22" s="25"/>
      <c r="F22" s="31"/>
      <c r="G22" s="39"/>
      <c r="H22" s="39"/>
    </row>
    <row r="23" spans="1:9" x14ac:dyDescent="0.2">
      <c r="A23" s="17"/>
      <c r="B23" s="17"/>
      <c r="E23" s="25"/>
      <c r="F23" s="31"/>
      <c r="G23" s="39"/>
      <c r="H23" s="39"/>
    </row>
    <row r="25" spans="1:9" x14ac:dyDescent="0.2">
      <c r="A25" s="17"/>
      <c r="B25" s="17"/>
      <c r="C25" s="6"/>
      <c r="D25" s="16"/>
      <c r="E25" s="25"/>
      <c r="F25" s="31"/>
      <c r="G25" s="39"/>
      <c r="H25" s="39"/>
    </row>
    <row r="27" spans="1:9" x14ac:dyDescent="0.2">
      <c r="D27" s="16"/>
    </row>
    <row r="28" spans="1:9" s="15" customFormat="1" x14ac:dyDescent="0.2">
      <c r="A28" s="16"/>
      <c r="B28" s="16"/>
      <c r="C28" s="5"/>
      <c r="D28" s="14"/>
      <c r="E28" s="24"/>
      <c r="F28" s="33"/>
      <c r="G28" s="41"/>
      <c r="H28" s="41"/>
      <c r="I28" s="5"/>
    </row>
    <row r="29" spans="1:9" x14ac:dyDescent="0.2">
      <c r="C29" s="2"/>
      <c r="F29" s="28"/>
      <c r="G29" s="37"/>
      <c r="H29" s="37"/>
    </row>
    <row r="30" spans="1:9" s="15" customFormat="1" x14ac:dyDescent="0.2">
      <c r="A30" s="16"/>
      <c r="B30" s="16"/>
      <c r="C30" s="4"/>
      <c r="D30" s="14"/>
      <c r="E30" s="24"/>
      <c r="F30" s="29"/>
      <c r="G30" s="38"/>
      <c r="H30" s="38"/>
      <c r="I30" s="5"/>
    </row>
    <row r="31" spans="1:9" x14ac:dyDescent="0.2">
      <c r="C31" s="2"/>
    </row>
    <row r="32" spans="1:9" x14ac:dyDescent="0.2">
      <c r="D32" s="16"/>
    </row>
    <row r="35" spans="1:9" s="15" customFormat="1" x14ac:dyDescent="0.2">
      <c r="A35" s="16"/>
      <c r="B35" s="16"/>
      <c r="C35" s="5"/>
      <c r="D35" s="16"/>
      <c r="E35" s="24"/>
      <c r="F35" s="33"/>
      <c r="G35" s="41"/>
      <c r="H35" s="41"/>
      <c r="I35" s="5"/>
    </row>
    <row r="36" spans="1:9" x14ac:dyDescent="0.2">
      <c r="C36" s="2"/>
    </row>
    <row r="38" spans="1:9" s="15" customFormat="1" x14ac:dyDescent="0.2">
      <c r="A38" s="16"/>
      <c r="B38" s="16"/>
      <c r="C38" s="5"/>
      <c r="D38" s="14"/>
      <c r="E38" s="24"/>
      <c r="F38" s="33"/>
      <c r="G38" s="41"/>
      <c r="H38" s="41"/>
      <c r="I38" s="5"/>
    </row>
    <row r="39" spans="1:9" x14ac:dyDescent="0.2">
      <c r="C39" s="2"/>
    </row>
    <row r="40" spans="1:9" x14ac:dyDescent="0.2">
      <c r="D40" s="16"/>
    </row>
    <row r="43" spans="1:9" s="15" customFormat="1" x14ac:dyDescent="0.2">
      <c r="A43" s="16"/>
      <c r="B43" s="16"/>
      <c r="C43" s="5"/>
      <c r="D43" s="14"/>
      <c r="E43" s="24"/>
      <c r="F43" s="33"/>
      <c r="G43" s="41"/>
      <c r="H43" s="41"/>
      <c r="I43" s="5"/>
    </row>
    <row r="44" spans="1:9" x14ac:dyDescent="0.2">
      <c r="C44" s="2"/>
    </row>
    <row r="45" spans="1:9" x14ac:dyDescent="0.2">
      <c r="D45" s="16"/>
    </row>
    <row r="48" spans="1:9" s="15" customFormat="1" x14ac:dyDescent="0.2">
      <c r="A48" s="16"/>
      <c r="B48" s="16"/>
      <c r="C48" s="5"/>
      <c r="D48" s="14"/>
      <c r="E48" s="24"/>
      <c r="F48" s="33"/>
      <c r="G48" s="41"/>
      <c r="H48" s="41"/>
      <c r="I48" s="5"/>
    </row>
    <row r="49" spans="1:9" x14ac:dyDescent="0.2">
      <c r="C49" s="2"/>
      <c r="D49" s="16"/>
    </row>
    <row r="51" spans="1:9" x14ac:dyDescent="0.2">
      <c r="D51" s="16"/>
    </row>
    <row r="52" spans="1:9" s="15" customFormat="1" x14ac:dyDescent="0.2">
      <c r="A52" s="16"/>
      <c r="B52" s="16"/>
      <c r="C52" s="5"/>
      <c r="D52" s="14"/>
      <c r="E52" s="24"/>
      <c r="F52" s="33"/>
      <c r="G52" s="41"/>
      <c r="H52" s="41"/>
      <c r="I52" s="5"/>
    </row>
    <row r="53" spans="1:9" x14ac:dyDescent="0.2">
      <c r="C53" s="2"/>
      <c r="F53" s="28"/>
      <c r="G53" s="37"/>
      <c r="H53" s="37"/>
    </row>
    <row r="54" spans="1:9" s="15" customFormat="1" x14ac:dyDescent="0.2">
      <c r="A54" s="16"/>
      <c r="B54" s="16"/>
      <c r="C54" s="4"/>
      <c r="D54" s="14"/>
      <c r="E54" s="24"/>
      <c r="F54" s="29"/>
      <c r="G54" s="38"/>
      <c r="H54" s="38"/>
      <c r="I54" s="5"/>
    </row>
    <row r="55" spans="1:9" x14ac:dyDescent="0.2">
      <c r="C55" s="2"/>
    </row>
    <row r="57" spans="1:9" x14ac:dyDescent="0.2">
      <c r="D57" s="16"/>
    </row>
    <row r="60" spans="1:9" s="15" customFormat="1" x14ac:dyDescent="0.2">
      <c r="A60" s="16"/>
      <c r="B60" s="16"/>
      <c r="C60" s="5"/>
      <c r="D60" s="14"/>
      <c r="E60" s="24"/>
      <c r="F60" s="33"/>
      <c r="G60" s="41"/>
      <c r="H60" s="41"/>
      <c r="I60" s="5"/>
    </row>
    <row r="61" spans="1:9" x14ac:dyDescent="0.2">
      <c r="C61" s="2"/>
    </row>
    <row r="65" spans="1:9" x14ac:dyDescent="0.2">
      <c r="D65" s="16"/>
    </row>
    <row r="68" spans="1:9" s="15" customFormat="1" x14ac:dyDescent="0.2">
      <c r="A68" s="16"/>
      <c r="B68" s="16"/>
      <c r="C68" s="5"/>
      <c r="D68" s="14"/>
      <c r="E68" s="24"/>
      <c r="F68" s="33"/>
      <c r="G68" s="41"/>
      <c r="H68" s="41"/>
      <c r="I68" s="5"/>
    </row>
    <row r="69" spans="1:9" x14ac:dyDescent="0.2">
      <c r="C69" s="2"/>
    </row>
    <row r="70" spans="1:9" x14ac:dyDescent="0.2">
      <c r="D70" s="16"/>
    </row>
    <row r="73" spans="1:9" s="15" customFormat="1" x14ac:dyDescent="0.2">
      <c r="A73" s="16"/>
      <c r="B73" s="16"/>
      <c r="C73" s="5"/>
      <c r="D73" s="16"/>
      <c r="E73" s="24"/>
      <c r="F73" s="33"/>
      <c r="G73" s="41"/>
      <c r="H73" s="41"/>
      <c r="I73" s="5"/>
    </row>
    <row r="74" spans="1:9" x14ac:dyDescent="0.2">
      <c r="C74" s="2"/>
    </row>
    <row r="75" spans="1:9" x14ac:dyDescent="0.2">
      <c r="D75" s="16"/>
    </row>
    <row r="76" spans="1:9" s="15" customFormat="1" x14ac:dyDescent="0.2">
      <c r="A76" s="16"/>
      <c r="B76" s="16"/>
      <c r="C76" s="5"/>
      <c r="D76" s="14"/>
      <c r="E76" s="24"/>
      <c r="F76" s="33"/>
      <c r="G76" s="41"/>
      <c r="H76" s="41"/>
      <c r="I76" s="5"/>
    </row>
    <row r="77" spans="1:9" x14ac:dyDescent="0.2">
      <c r="C77" s="2"/>
      <c r="F77" s="28"/>
      <c r="G77" s="37"/>
      <c r="H77" s="37"/>
    </row>
    <row r="78" spans="1:9" s="15" customFormat="1" x14ac:dyDescent="0.2">
      <c r="A78" s="16"/>
      <c r="B78" s="16"/>
      <c r="C78" s="4"/>
      <c r="D78" s="14"/>
      <c r="E78" s="24"/>
      <c r="F78" s="29"/>
      <c r="G78" s="38"/>
      <c r="H78" s="38"/>
      <c r="I78" s="5"/>
    </row>
    <row r="79" spans="1:9" x14ac:dyDescent="0.2">
      <c r="C79" s="2"/>
      <c r="D79" s="16"/>
    </row>
    <row r="81" spans="1:9" x14ac:dyDescent="0.2">
      <c r="D81" s="16"/>
    </row>
    <row r="82" spans="1:9" s="15" customFormat="1" x14ac:dyDescent="0.2">
      <c r="A82" s="16"/>
      <c r="B82" s="16"/>
      <c r="C82" s="5"/>
      <c r="D82" s="14"/>
      <c r="E82" s="24"/>
      <c r="F82" s="33"/>
      <c r="G82" s="41"/>
      <c r="H82" s="41"/>
      <c r="I82" s="5"/>
    </row>
    <row r="83" spans="1:9" x14ac:dyDescent="0.2">
      <c r="C83" s="2"/>
      <c r="F83" s="28"/>
      <c r="G83" s="37"/>
      <c r="H83" s="37"/>
    </row>
    <row r="84" spans="1:9" s="15" customFormat="1" x14ac:dyDescent="0.2">
      <c r="A84" s="16"/>
      <c r="B84" s="16"/>
      <c r="C84" s="4"/>
      <c r="D84" s="14"/>
      <c r="E84" s="24"/>
      <c r="F84" s="29"/>
      <c r="G84" s="38"/>
      <c r="H84" s="38"/>
      <c r="I84" s="5"/>
    </row>
    <row r="85" spans="1:9" x14ac:dyDescent="0.2">
      <c r="C85" s="2"/>
      <c r="D85" s="16"/>
    </row>
    <row r="88" spans="1:9" s="15" customFormat="1" x14ac:dyDescent="0.2">
      <c r="A88" s="16"/>
      <c r="B88" s="16"/>
      <c r="C88" s="5"/>
      <c r="D88" s="14"/>
      <c r="E88" s="24"/>
      <c r="F88" s="33"/>
      <c r="G88" s="41"/>
      <c r="H88" s="41"/>
      <c r="I88" s="5"/>
    </row>
    <row r="89" spans="1:9" x14ac:dyDescent="0.2">
      <c r="C89" s="2"/>
      <c r="D89" s="16"/>
    </row>
    <row r="91" spans="1:9" x14ac:dyDescent="0.2">
      <c r="D91" s="16"/>
    </row>
    <row r="92" spans="1:9" s="15" customFormat="1" x14ac:dyDescent="0.2">
      <c r="A92" s="16"/>
      <c r="B92" s="16"/>
      <c r="C92" s="5"/>
      <c r="D92" s="14"/>
      <c r="E92" s="24"/>
      <c r="F92" s="33"/>
      <c r="G92" s="41"/>
      <c r="H92" s="41"/>
      <c r="I92" s="5"/>
    </row>
    <row r="93" spans="1:9" x14ac:dyDescent="0.2">
      <c r="C93" s="2"/>
      <c r="F93" s="28"/>
      <c r="G93" s="37"/>
      <c r="H93" s="37"/>
    </row>
    <row r="94" spans="1:9" s="15" customFormat="1" x14ac:dyDescent="0.2">
      <c r="A94" s="16"/>
      <c r="B94" s="16"/>
      <c r="C94" s="4"/>
      <c r="D94" s="14"/>
      <c r="E94" s="24"/>
      <c r="F94" s="29"/>
      <c r="G94" s="38"/>
      <c r="H94" s="38"/>
      <c r="I94" s="5"/>
    </row>
    <row r="95" spans="1:9" x14ac:dyDescent="0.2">
      <c r="C95" s="2"/>
      <c r="D95" s="16"/>
    </row>
    <row r="98" spans="1:9" s="15" customFormat="1" x14ac:dyDescent="0.2">
      <c r="A98" s="16"/>
      <c r="B98" s="16"/>
      <c r="C98" s="5"/>
      <c r="D98" s="14"/>
      <c r="E98" s="24"/>
      <c r="F98" s="33"/>
      <c r="G98" s="41"/>
      <c r="H98" s="41"/>
      <c r="I98" s="5"/>
    </row>
    <row r="99" spans="1:9" x14ac:dyDescent="0.2">
      <c r="C99" s="2"/>
      <c r="D99" s="16"/>
    </row>
    <row r="102" spans="1:9" s="15" customFormat="1" x14ac:dyDescent="0.2">
      <c r="A102" s="16"/>
      <c r="B102" s="16"/>
      <c r="C102" s="5"/>
      <c r="D102" s="16"/>
      <c r="E102" s="24"/>
      <c r="F102" s="33"/>
      <c r="G102" s="41"/>
      <c r="H102" s="41"/>
      <c r="I102" s="5"/>
    </row>
    <row r="103" spans="1:9" x14ac:dyDescent="0.2">
      <c r="C103" s="2"/>
    </row>
    <row r="104" spans="1:9" x14ac:dyDescent="0.2">
      <c r="D104" s="16"/>
    </row>
    <row r="105" spans="1:9" s="15" customFormat="1" x14ac:dyDescent="0.2">
      <c r="A105" s="16"/>
      <c r="B105" s="16"/>
      <c r="C105" s="5"/>
      <c r="D105" s="14"/>
      <c r="E105" s="24"/>
      <c r="F105" s="33"/>
      <c r="G105" s="41"/>
      <c r="H105" s="41"/>
      <c r="I105" s="5"/>
    </row>
    <row r="106" spans="1:9" x14ac:dyDescent="0.2">
      <c r="C106" s="2"/>
      <c r="F106" s="28"/>
      <c r="G106" s="37"/>
      <c r="H106" s="37"/>
    </row>
    <row r="107" spans="1:9" s="15" customFormat="1" x14ac:dyDescent="0.2">
      <c r="A107" s="16"/>
      <c r="B107" s="16"/>
      <c r="C107" s="4"/>
      <c r="D107" s="14"/>
      <c r="E107" s="24"/>
      <c r="F107" s="29"/>
      <c r="G107" s="38"/>
      <c r="H107" s="38"/>
      <c r="I107" s="5"/>
    </row>
    <row r="108" spans="1:9" x14ac:dyDescent="0.2">
      <c r="C108" s="2"/>
    </row>
    <row r="109" spans="1:9" x14ac:dyDescent="0.2">
      <c r="C109" s="70"/>
      <c r="D109" s="71"/>
      <c r="E109" s="72"/>
      <c r="F109" s="73"/>
    </row>
    <row r="110" spans="1:9" x14ac:dyDescent="0.2">
      <c r="C110" s="70"/>
      <c r="D110" s="74"/>
      <c r="E110" s="72"/>
      <c r="F110" s="73"/>
    </row>
    <row r="111" spans="1:9" x14ac:dyDescent="0.2">
      <c r="C111" s="70"/>
      <c r="D111" s="74"/>
      <c r="E111" s="72"/>
      <c r="F111" s="73"/>
    </row>
    <row r="112" spans="1:9" x14ac:dyDescent="0.2">
      <c r="C112" s="70"/>
      <c r="D112" s="74"/>
      <c r="E112" s="72"/>
      <c r="F112" s="73"/>
    </row>
    <row r="113" spans="3:6" ht="17.45" customHeight="1" x14ac:dyDescent="0.2">
      <c r="C113" s="75"/>
      <c r="D113" s="74"/>
      <c r="E113" s="72"/>
      <c r="F113" s="73"/>
    </row>
    <row r="114" spans="3:6" ht="17.45" customHeight="1" x14ac:dyDescent="0.2">
      <c r="C114" s="75"/>
      <c r="D114" s="74"/>
      <c r="E114" s="72"/>
      <c r="F114" s="73"/>
    </row>
    <row r="115" spans="3:6" ht="17.45" customHeight="1" x14ac:dyDescent="0.2">
      <c r="C115" s="75"/>
      <c r="D115" s="74"/>
      <c r="E115" s="72"/>
      <c r="F115" s="73"/>
    </row>
    <row r="116" spans="3:6" ht="17.45" customHeight="1" x14ac:dyDescent="0.2">
      <c r="C116" s="75"/>
      <c r="D116" s="74"/>
      <c r="E116" s="72"/>
      <c r="F116" s="73"/>
    </row>
    <row r="117" spans="3:6" ht="17.45" customHeight="1" x14ac:dyDescent="0.2">
      <c r="C117" s="75"/>
      <c r="D117" s="74"/>
      <c r="E117" s="72"/>
      <c r="F117" s="73"/>
    </row>
    <row r="118" spans="3:6" ht="17.45" customHeight="1" x14ac:dyDescent="0.2">
      <c r="C118" s="75"/>
      <c r="D118" s="74"/>
      <c r="E118" s="72"/>
      <c r="F118" s="73"/>
    </row>
    <row r="119" spans="3:6" ht="17.45" customHeight="1" x14ac:dyDescent="0.2">
      <c r="C119" s="76"/>
      <c r="D119" s="74"/>
      <c r="E119" s="72"/>
      <c r="F119" s="73"/>
    </row>
    <row r="120" spans="3:6" ht="17.45" customHeight="1" x14ac:dyDescent="0.2">
      <c r="C120" s="76"/>
      <c r="D120" s="74"/>
      <c r="E120" s="72"/>
      <c r="F120" s="73"/>
    </row>
    <row r="121" spans="3:6" ht="17.45" customHeight="1" x14ac:dyDescent="0.2">
      <c r="C121" s="76"/>
      <c r="D121" s="71"/>
      <c r="E121" s="72"/>
      <c r="F121" s="73"/>
    </row>
    <row r="122" spans="3:6" ht="17.45" customHeight="1" x14ac:dyDescent="0.2">
      <c r="C122" s="76"/>
      <c r="D122" s="71"/>
      <c r="E122" s="72"/>
      <c r="F122" s="73"/>
    </row>
    <row r="123" spans="3:6" ht="17.45" customHeight="1" x14ac:dyDescent="0.2">
      <c r="C123" s="47"/>
    </row>
    <row r="125" spans="3:6" ht="17.45" customHeight="1" x14ac:dyDescent="0.2">
      <c r="F125" s="28"/>
    </row>
  </sheetData>
  <mergeCells count="2">
    <mergeCell ref="C7:D7"/>
    <mergeCell ref="B1:H1"/>
  </mergeCells>
  <phoneticPr fontId="0" type="noConversion"/>
  <pageMargins left="0.9055118110236221" right="0.27559055118110237" top="0.78740157480314965" bottom="0.39370078740157483" header="0" footer="0.19685039370078741"/>
  <pageSetup paperSize="9" scale="73" fitToHeight="50" orientation="portrait" r:id="rId1"/>
  <headerFooter>
    <oddHeader>&amp;R&amp;G</oddHeader>
    <oddFooter>&amp;R&amp;P</oddFooter>
  </headerFooter>
  <rowBreaks count="2" manualBreakCount="2">
    <brk id="45" max="16383" man="1"/>
    <brk id="9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showZeros="0" view="pageBreakPreview" zoomScaleNormal="100" zoomScaleSheetLayoutView="100" workbookViewId="0">
      <pane ySplit="9" topLeftCell="A58" activePane="bottomLeft" state="frozen"/>
      <selection activeCell="A7" sqref="A7"/>
      <selection pane="bottomLeft" activeCell="C64" sqref="C64"/>
    </sheetView>
  </sheetViews>
  <sheetFormatPr defaultRowHeight="12.75" x14ac:dyDescent="0.2"/>
  <cols>
    <col min="1" max="1" width="12.5703125" style="14" customWidth="1"/>
    <col min="2" max="2" width="10.7109375" style="14" customWidth="1"/>
    <col min="3" max="3" width="40.140625" style="3" customWidth="1"/>
    <col min="4" max="4" width="12" style="14" customWidth="1"/>
    <col min="5" max="5" width="12.140625" style="21" customWidth="1"/>
    <col min="6" max="6" width="14.140625" style="30" customWidth="1"/>
    <col min="7" max="7" width="15.85546875" style="34" customWidth="1"/>
    <col min="8" max="8" width="3.28515625" style="34" customWidth="1"/>
    <col min="9" max="9" width="3.28515625" style="13" customWidth="1"/>
    <col min="10" max="16384" width="9.140625" style="13"/>
  </cols>
  <sheetData>
    <row r="1" spans="1:8" ht="18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8" x14ac:dyDescent="0.2">
      <c r="B2" s="101"/>
      <c r="C2" s="102"/>
      <c r="D2" s="101"/>
      <c r="E2" s="103"/>
      <c r="F2" s="104"/>
      <c r="G2" s="105"/>
      <c r="H2" s="105"/>
    </row>
    <row r="3" spans="1:8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8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8" s="20" customFormat="1" ht="15" customHeight="1" x14ac:dyDescent="0.2">
      <c r="A5" s="60" t="s">
        <v>29</v>
      </c>
      <c r="B5" s="61" t="s">
        <v>82</v>
      </c>
      <c r="C5" s="62"/>
      <c r="D5" s="107"/>
      <c r="E5" s="103"/>
      <c r="F5" s="108"/>
      <c r="G5" s="105"/>
      <c r="H5" s="105"/>
    </row>
    <row r="6" spans="1:8" s="20" customFormat="1" ht="8.25" customHeight="1" x14ac:dyDescent="0.2">
      <c r="A6" s="60"/>
      <c r="B6" s="61"/>
      <c r="C6" s="62"/>
      <c r="D6" s="107"/>
      <c r="E6" s="103"/>
      <c r="F6" s="108"/>
      <c r="G6" s="105"/>
      <c r="H6" s="105"/>
    </row>
    <row r="7" spans="1:8" s="20" customFormat="1" ht="13.5" customHeight="1" x14ac:dyDescent="0.25">
      <c r="A7" s="60" t="s">
        <v>71</v>
      </c>
      <c r="B7" s="61" t="s">
        <v>79</v>
      </c>
      <c r="D7" s="88"/>
      <c r="E7" s="109"/>
      <c r="F7" s="109"/>
      <c r="G7" s="109"/>
      <c r="H7" s="109"/>
    </row>
    <row r="8" spans="1:8" s="20" customFormat="1" ht="13.5" customHeight="1" x14ac:dyDescent="0.2">
      <c r="A8" s="79"/>
      <c r="B8" s="96"/>
      <c r="C8" s="97"/>
      <c r="D8" s="97"/>
      <c r="E8" s="97"/>
      <c r="F8" s="97"/>
      <c r="G8" s="97"/>
      <c r="H8" s="63"/>
    </row>
    <row r="9" spans="1:8" s="42" customFormat="1" ht="32.1" customHeight="1" x14ac:dyDescent="0.2">
      <c r="A9" s="65" t="s">
        <v>0</v>
      </c>
      <c r="B9" s="65" t="s">
        <v>3</v>
      </c>
      <c r="C9" s="66" t="s">
        <v>2</v>
      </c>
      <c r="D9" s="65" t="s">
        <v>4</v>
      </c>
      <c r="E9" s="67" t="s">
        <v>1</v>
      </c>
      <c r="F9" s="68" t="s">
        <v>5</v>
      </c>
      <c r="G9" s="69" t="s">
        <v>25</v>
      </c>
      <c r="H9" s="64"/>
    </row>
    <row r="10" spans="1:8" s="10" customFormat="1" ht="14.25" customHeight="1" x14ac:dyDescent="0.2">
      <c r="A10" s="11"/>
      <c r="B10" s="11"/>
      <c r="C10" s="19"/>
      <c r="D10" s="11"/>
      <c r="E10" s="23"/>
      <c r="F10" s="27"/>
      <c r="G10" s="36"/>
      <c r="H10" s="36"/>
    </row>
    <row r="11" spans="1:8" s="56" customFormat="1" x14ac:dyDescent="0.2">
      <c r="A11" s="51"/>
      <c r="B11" s="51"/>
      <c r="C11" s="2" t="s">
        <v>6</v>
      </c>
      <c r="D11" s="51"/>
      <c r="E11" s="78"/>
      <c r="F11" s="28" t="s">
        <v>23</v>
      </c>
      <c r="G11" s="37">
        <f>+SUM(G14:G20)</f>
        <v>0</v>
      </c>
      <c r="H11" s="37"/>
    </row>
    <row r="12" spans="1:8" s="87" customFormat="1" x14ac:dyDescent="0.2">
      <c r="A12" s="50"/>
      <c r="B12" s="50"/>
      <c r="C12" s="4"/>
      <c r="D12" s="50"/>
      <c r="E12" s="53"/>
      <c r="F12" s="29"/>
      <c r="G12" s="38"/>
      <c r="H12" s="38"/>
    </row>
    <row r="13" spans="1:8" s="56" customFormat="1" x14ac:dyDescent="0.2">
      <c r="A13" s="51"/>
      <c r="B13" s="51"/>
      <c r="C13" s="2" t="s">
        <v>7</v>
      </c>
      <c r="D13" s="51"/>
      <c r="E13" s="78"/>
      <c r="F13" s="54"/>
      <c r="G13" s="55"/>
      <c r="H13" s="55"/>
    </row>
    <row r="14" spans="1:8" s="56" customFormat="1" ht="25.5" x14ac:dyDescent="0.2">
      <c r="A14" s="51" t="s">
        <v>8</v>
      </c>
      <c r="B14" s="51" t="s">
        <v>58</v>
      </c>
      <c r="C14" s="52" t="s">
        <v>57</v>
      </c>
      <c r="D14" s="51" t="s">
        <v>13</v>
      </c>
      <c r="E14" s="53">
        <v>1</v>
      </c>
      <c r="F14" s="54"/>
      <c r="G14" s="55">
        <f>E14*F14</f>
        <v>0</v>
      </c>
      <c r="H14" s="91"/>
    </row>
    <row r="15" spans="1:8" s="56" customFormat="1" ht="25.5" x14ac:dyDescent="0.2">
      <c r="A15" s="51" t="s">
        <v>9</v>
      </c>
      <c r="B15" s="51" t="s">
        <v>74</v>
      </c>
      <c r="C15" s="52" t="s">
        <v>80</v>
      </c>
      <c r="D15" s="51" t="s">
        <v>13</v>
      </c>
      <c r="E15" s="53">
        <v>1</v>
      </c>
      <c r="F15" s="54"/>
      <c r="G15" s="55">
        <f>E15*F15</f>
        <v>0</v>
      </c>
      <c r="H15" s="55"/>
    </row>
    <row r="16" spans="1:8" s="87" customFormat="1" x14ac:dyDescent="0.2">
      <c r="A16" s="92"/>
      <c r="B16" s="92"/>
      <c r="C16" s="93"/>
      <c r="D16" s="92"/>
      <c r="E16" s="53"/>
      <c r="F16" s="81"/>
      <c r="G16" s="94"/>
      <c r="H16" s="94"/>
    </row>
    <row r="17" spans="1:10" s="56" customFormat="1" x14ac:dyDescent="0.2">
      <c r="A17" s="57"/>
      <c r="B17" s="57"/>
      <c r="C17" s="7" t="s">
        <v>59</v>
      </c>
      <c r="D17" s="57"/>
      <c r="E17" s="53"/>
      <c r="F17" s="80"/>
      <c r="G17" s="90">
        <f t="shared" ref="G17" si="0">ROUND(E17*F17,2)</f>
        <v>0</v>
      </c>
      <c r="H17" s="91"/>
    </row>
    <row r="18" spans="1:10" s="56" customFormat="1" ht="51" x14ac:dyDescent="0.2">
      <c r="A18" s="51" t="s">
        <v>8</v>
      </c>
      <c r="B18" s="51" t="s">
        <v>75</v>
      </c>
      <c r="C18" s="52" t="s">
        <v>63</v>
      </c>
      <c r="D18" s="51" t="s">
        <v>15</v>
      </c>
      <c r="E18" s="53">
        <v>11.4</v>
      </c>
      <c r="F18" s="54"/>
      <c r="G18" s="55">
        <f>E18*F18</f>
        <v>0</v>
      </c>
      <c r="H18" s="91"/>
    </row>
    <row r="19" spans="1:10" s="56" customFormat="1" ht="63.75" x14ac:dyDescent="0.2">
      <c r="A19" s="51" t="s">
        <v>9</v>
      </c>
      <c r="B19" s="51" t="s">
        <v>149</v>
      </c>
      <c r="C19" s="52" t="s">
        <v>150</v>
      </c>
      <c r="D19" s="51" t="s">
        <v>14</v>
      </c>
      <c r="E19" s="53">
        <v>19</v>
      </c>
      <c r="F19" s="54"/>
      <c r="G19" s="55">
        <f>E19*F19</f>
        <v>0</v>
      </c>
      <c r="H19" s="91"/>
    </row>
    <row r="20" spans="1:10" s="87" customFormat="1" x14ac:dyDescent="0.2">
      <c r="A20" s="51"/>
      <c r="B20" s="57"/>
      <c r="C20" s="59"/>
      <c r="D20" s="51"/>
      <c r="E20" s="53"/>
      <c r="F20" s="54"/>
      <c r="G20" s="55"/>
      <c r="H20" s="55"/>
      <c r="I20" s="56"/>
      <c r="J20" s="54"/>
    </row>
    <row r="21" spans="1:10" s="56" customFormat="1" x14ac:dyDescent="0.2">
      <c r="A21" s="51"/>
      <c r="B21" s="51"/>
      <c r="C21" s="2" t="s">
        <v>16</v>
      </c>
      <c r="D21" s="51"/>
      <c r="E21" s="53"/>
      <c r="F21" s="28"/>
      <c r="G21" s="37">
        <f>+SUM(G24:G35)</f>
        <v>0</v>
      </c>
      <c r="H21" s="37"/>
    </row>
    <row r="22" spans="1:10" s="87" customFormat="1" x14ac:dyDescent="0.2">
      <c r="A22" s="50"/>
      <c r="B22" s="50"/>
      <c r="C22" s="4"/>
      <c r="D22" s="50"/>
      <c r="E22" s="53"/>
      <c r="F22" s="29"/>
      <c r="G22" s="38"/>
      <c r="H22" s="38"/>
    </row>
    <row r="23" spans="1:10" s="56" customFormat="1" x14ac:dyDescent="0.2">
      <c r="A23" s="51"/>
      <c r="B23" s="51"/>
      <c r="C23" s="2" t="s">
        <v>17</v>
      </c>
      <c r="D23" s="51"/>
      <c r="E23" s="53"/>
      <c r="F23" s="54"/>
      <c r="G23" s="55"/>
      <c r="H23" s="55"/>
    </row>
    <row r="24" spans="1:10" s="56" customFormat="1" ht="63.75" x14ac:dyDescent="0.2">
      <c r="A24" s="51" t="s">
        <v>8</v>
      </c>
      <c r="B24" s="51" t="s">
        <v>97</v>
      </c>
      <c r="C24" s="52" t="s">
        <v>98</v>
      </c>
      <c r="D24" s="51" t="s">
        <v>15</v>
      </c>
      <c r="E24" s="53">
        <v>28.5</v>
      </c>
      <c r="F24" s="54"/>
      <c r="G24" s="55">
        <f>E24*F24</f>
        <v>0</v>
      </c>
      <c r="H24" s="55"/>
      <c r="J24" s="54"/>
    </row>
    <row r="25" spans="1:10" s="87" customFormat="1" x14ac:dyDescent="0.2">
      <c r="A25" s="50"/>
      <c r="B25" s="50"/>
      <c r="C25" s="59"/>
      <c r="D25" s="50"/>
      <c r="E25" s="53"/>
      <c r="F25" s="82"/>
      <c r="G25" s="95"/>
      <c r="H25" s="95"/>
      <c r="J25" s="54"/>
    </row>
    <row r="26" spans="1:10" s="56" customFormat="1" x14ac:dyDescent="0.2">
      <c r="A26" s="51"/>
      <c r="B26" s="51"/>
      <c r="C26" s="2" t="s">
        <v>18</v>
      </c>
      <c r="D26" s="51"/>
      <c r="E26" s="53"/>
      <c r="F26" s="54"/>
      <c r="G26" s="55"/>
      <c r="H26" s="55"/>
      <c r="J26" s="54"/>
    </row>
    <row r="27" spans="1:10" s="56" customFormat="1" ht="25.5" x14ac:dyDescent="0.2">
      <c r="A27" s="51" t="s">
        <v>8</v>
      </c>
      <c r="B27" s="51" t="s">
        <v>99</v>
      </c>
      <c r="C27" s="52" t="s">
        <v>100</v>
      </c>
      <c r="D27" s="51" t="s">
        <v>14</v>
      </c>
      <c r="E27" s="53">
        <v>15</v>
      </c>
      <c r="F27" s="54"/>
      <c r="G27" s="55">
        <f>E27*F27</f>
        <v>0</v>
      </c>
      <c r="H27" s="55"/>
      <c r="J27" s="54"/>
    </row>
    <row r="28" spans="1:10" s="56" customFormat="1" x14ac:dyDescent="0.2">
      <c r="A28" s="51"/>
      <c r="B28" s="51"/>
      <c r="C28" s="52"/>
      <c r="D28" s="51"/>
      <c r="E28" s="53"/>
      <c r="F28" s="54"/>
      <c r="G28" s="55"/>
      <c r="H28" s="55"/>
      <c r="J28" s="54"/>
    </row>
    <row r="29" spans="1:10" s="56" customFormat="1" ht="25.5" x14ac:dyDescent="0.2">
      <c r="A29" s="51"/>
      <c r="B29" s="51"/>
      <c r="C29" s="2" t="s">
        <v>138</v>
      </c>
      <c r="D29" s="51"/>
      <c r="E29" s="53"/>
      <c r="F29" s="54"/>
      <c r="G29" s="55"/>
      <c r="H29" s="55"/>
      <c r="J29" s="54"/>
    </row>
    <row r="30" spans="1:10" s="56" customFormat="1" ht="25.5" x14ac:dyDescent="0.2">
      <c r="A30" s="51" t="s">
        <v>8</v>
      </c>
      <c r="B30" s="51" t="s">
        <v>76</v>
      </c>
      <c r="C30" s="52" t="s">
        <v>101</v>
      </c>
      <c r="D30" s="51" t="s">
        <v>15</v>
      </c>
      <c r="E30" s="53">
        <v>5.7</v>
      </c>
      <c r="F30" s="54"/>
      <c r="G30" s="55">
        <f>E30*F30</f>
        <v>0</v>
      </c>
      <c r="H30" s="55"/>
      <c r="J30" s="54"/>
    </row>
    <row r="31" spans="1:10" s="56" customFormat="1" ht="76.5" x14ac:dyDescent="0.2">
      <c r="A31" s="51" t="s">
        <v>9</v>
      </c>
      <c r="B31" s="51" t="s">
        <v>64</v>
      </c>
      <c r="C31" s="52" t="s">
        <v>65</v>
      </c>
      <c r="D31" s="51" t="s">
        <v>15</v>
      </c>
      <c r="E31" s="53">
        <v>11.4</v>
      </c>
      <c r="F31" s="54"/>
      <c r="G31" s="55">
        <f>E31*F31</f>
        <v>0</v>
      </c>
      <c r="H31" s="55"/>
      <c r="J31" s="54"/>
    </row>
    <row r="32" spans="1:10" s="56" customFormat="1" x14ac:dyDescent="0.2">
      <c r="A32" s="51"/>
      <c r="B32" s="51"/>
      <c r="C32" s="52"/>
      <c r="D32" s="51"/>
      <c r="E32" s="53"/>
      <c r="F32" s="54"/>
      <c r="G32" s="55"/>
      <c r="H32" s="55"/>
      <c r="J32" s="54"/>
    </row>
    <row r="33" spans="1:10" s="56" customFormat="1" ht="25.5" x14ac:dyDescent="0.2">
      <c r="A33" s="51"/>
      <c r="B33" s="51"/>
      <c r="C33" s="2" t="s">
        <v>139</v>
      </c>
      <c r="D33" s="51"/>
      <c r="E33" s="53"/>
      <c r="F33" s="54"/>
      <c r="G33" s="55"/>
      <c r="H33" s="55"/>
      <c r="J33" s="54"/>
    </row>
    <row r="34" spans="1:10" s="87" customFormat="1" ht="25.5" x14ac:dyDescent="0.2">
      <c r="A34" s="51" t="s">
        <v>8</v>
      </c>
      <c r="B34" s="51" t="s">
        <v>41</v>
      </c>
      <c r="C34" s="52" t="s">
        <v>66</v>
      </c>
      <c r="D34" s="51" t="s">
        <v>15</v>
      </c>
      <c r="E34" s="53">
        <f>E31</f>
        <v>11.4</v>
      </c>
      <c r="F34" s="54"/>
      <c r="G34" s="55">
        <f>E34*F34</f>
        <v>0</v>
      </c>
      <c r="H34" s="95"/>
      <c r="J34" s="28"/>
    </row>
    <row r="35" spans="1:10" s="87" customFormat="1" ht="51" x14ac:dyDescent="0.2">
      <c r="A35" s="51" t="s">
        <v>9</v>
      </c>
      <c r="B35" s="51" t="s">
        <v>41</v>
      </c>
      <c r="C35" s="52" t="s">
        <v>67</v>
      </c>
      <c r="D35" s="51" t="s">
        <v>15</v>
      </c>
      <c r="E35" s="53">
        <f>E24-E31</f>
        <v>17.100000000000001</v>
      </c>
      <c r="F35" s="54"/>
      <c r="G35" s="55">
        <f>E35*F35</f>
        <v>0</v>
      </c>
      <c r="H35" s="55"/>
      <c r="J35" s="28"/>
    </row>
    <row r="36" spans="1:10" s="87" customFormat="1" x14ac:dyDescent="0.2">
      <c r="A36" s="50"/>
      <c r="B36" s="50"/>
      <c r="C36" s="86"/>
      <c r="D36" s="50"/>
      <c r="E36" s="53"/>
      <c r="F36" s="82"/>
      <c r="G36" s="95"/>
      <c r="H36" s="95"/>
      <c r="J36" s="28"/>
    </row>
    <row r="37" spans="1:10" s="56" customFormat="1" x14ac:dyDescent="0.2">
      <c r="A37" s="51"/>
      <c r="B37" s="51"/>
      <c r="C37" s="2" t="s">
        <v>117</v>
      </c>
      <c r="D37" s="51"/>
      <c r="E37" s="53"/>
      <c r="F37" s="28"/>
      <c r="G37" s="37">
        <f>+SUM(G39:G56)</f>
        <v>0</v>
      </c>
      <c r="H37" s="37"/>
      <c r="J37" s="28"/>
    </row>
    <row r="38" spans="1:10" s="87" customFormat="1" x14ac:dyDescent="0.2">
      <c r="A38" s="50"/>
      <c r="B38" s="50"/>
      <c r="C38" s="4"/>
      <c r="D38" s="50"/>
      <c r="E38" s="53"/>
      <c r="F38" s="29"/>
      <c r="G38" s="38"/>
      <c r="H38" s="38"/>
      <c r="J38" s="28"/>
    </row>
    <row r="39" spans="1:10" s="56" customFormat="1" x14ac:dyDescent="0.2">
      <c r="A39" s="51"/>
      <c r="B39" s="51"/>
      <c r="C39" s="2" t="s">
        <v>118</v>
      </c>
      <c r="D39" s="51"/>
      <c r="E39" s="53"/>
      <c r="F39" s="54"/>
      <c r="G39" s="55"/>
      <c r="H39" s="55"/>
      <c r="J39" s="28"/>
    </row>
    <row r="40" spans="1:10" s="56" customFormat="1" ht="63.75" x14ac:dyDescent="0.2">
      <c r="A40" s="51" t="s">
        <v>8</v>
      </c>
      <c r="B40" s="51" t="s">
        <v>73</v>
      </c>
      <c r="C40" s="52" t="s">
        <v>102</v>
      </c>
      <c r="D40" s="51" t="s">
        <v>14</v>
      </c>
      <c r="E40" s="53">
        <v>20.399999999999999</v>
      </c>
      <c r="F40" s="54"/>
      <c r="G40" s="55">
        <f>E40*F40</f>
        <v>0</v>
      </c>
      <c r="H40" s="55"/>
      <c r="J40" s="28"/>
    </row>
    <row r="41" spans="1:10" s="56" customFormat="1" ht="89.25" x14ac:dyDescent="0.2">
      <c r="A41" s="51" t="s">
        <v>9</v>
      </c>
      <c r="B41" s="51" t="s">
        <v>103</v>
      </c>
      <c r="C41" s="52" t="s">
        <v>128</v>
      </c>
      <c r="D41" s="51" t="s">
        <v>14</v>
      </c>
      <c r="E41" s="53">
        <v>42.7</v>
      </c>
      <c r="F41" s="54"/>
      <c r="G41" s="55">
        <f>E41*F41</f>
        <v>0</v>
      </c>
      <c r="H41" s="55"/>
      <c r="J41" s="28"/>
    </row>
    <row r="42" spans="1:10" s="56" customFormat="1" x14ac:dyDescent="0.2">
      <c r="A42" s="51"/>
      <c r="B42" s="51"/>
      <c r="C42" s="52"/>
      <c r="D42" s="51"/>
      <c r="E42" s="53"/>
      <c r="F42" s="54"/>
      <c r="G42" s="55"/>
      <c r="H42" s="55"/>
      <c r="J42" s="28"/>
    </row>
    <row r="43" spans="1:10" s="56" customFormat="1" x14ac:dyDescent="0.2">
      <c r="A43" s="51"/>
      <c r="B43" s="51"/>
      <c r="C43" s="2" t="s">
        <v>119</v>
      </c>
      <c r="D43" s="51"/>
      <c r="E43" s="78"/>
      <c r="F43" s="54"/>
      <c r="G43" s="55"/>
      <c r="H43" s="55"/>
      <c r="J43" s="28"/>
    </row>
    <row r="44" spans="1:10" s="56" customFormat="1" ht="63.75" x14ac:dyDescent="0.2">
      <c r="A44" s="51" t="s">
        <v>8</v>
      </c>
      <c r="B44" s="51" t="s">
        <v>30</v>
      </c>
      <c r="C44" s="52" t="s">
        <v>87</v>
      </c>
      <c r="D44" s="51" t="s">
        <v>31</v>
      </c>
      <c r="E44" s="53">
        <v>844.46</v>
      </c>
      <c r="F44" s="54"/>
      <c r="G44" s="55">
        <f>E44*F44</f>
        <v>0</v>
      </c>
      <c r="H44" s="55"/>
      <c r="J44" s="54"/>
    </row>
    <row r="45" spans="1:10" s="56" customFormat="1" x14ac:dyDescent="0.2">
      <c r="A45" s="51"/>
      <c r="B45" s="51"/>
      <c r="C45" s="52"/>
      <c r="D45" s="51"/>
      <c r="E45" s="53"/>
      <c r="F45" s="54"/>
      <c r="G45" s="55"/>
      <c r="H45" s="55"/>
      <c r="J45" s="28"/>
    </row>
    <row r="46" spans="1:10" s="56" customFormat="1" x14ac:dyDescent="0.2">
      <c r="A46" s="51"/>
      <c r="B46" s="51"/>
      <c r="C46" s="2" t="s">
        <v>120</v>
      </c>
      <c r="D46" s="51"/>
      <c r="E46" s="78"/>
      <c r="F46" s="54"/>
      <c r="G46" s="55"/>
      <c r="H46" s="55"/>
      <c r="J46" s="54"/>
    </row>
    <row r="47" spans="1:10" s="56" customFormat="1" ht="38.25" x14ac:dyDescent="0.2">
      <c r="A47" s="51" t="s">
        <v>8</v>
      </c>
      <c r="B47" s="51" t="s">
        <v>104</v>
      </c>
      <c r="C47" s="52" t="s">
        <v>105</v>
      </c>
      <c r="D47" s="51" t="s">
        <v>15</v>
      </c>
      <c r="E47" s="53">
        <v>1.5</v>
      </c>
      <c r="F47" s="54"/>
      <c r="G47" s="55">
        <f>E47*F47</f>
        <v>0</v>
      </c>
      <c r="H47" s="55"/>
      <c r="J47" s="54"/>
    </row>
    <row r="48" spans="1:10" s="56" customFormat="1" ht="51" x14ac:dyDescent="0.2">
      <c r="A48" s="51" t="s">
        <v>9</v>
      </c>
      <c r="B48" s="51" t="s">
        <v>134</v>
      </c>
      <c r="C48" s="52" t="s">
        <v>135</v>
      </c>
      <c r="D48" s="51" t="s">
        <v>15</v>
      </c>
      <c r="E48" s="53">
        <v>5.6</v>
      </c>
      <c r="F48" s="54"/>
      <c r="G48" s="55">
        <f>E48*F48</f>
        <v>0</v>
      </c>
      <c r="H48" s="55"/>
      <c r="J48" s="54"/>
    </row>
    <row r="49" spans="1:10" s="56" customFormat="1" ht="63.75" x14ac:dyDescent="0.2">
      <c r="A49" s="51" t="s">
        <v>11</v>
      </c>
      <c r="B49" s="51" t="s">
        <v>106</v>
      </c>
      <c r="C49" s="52" t="s">
        <v>133</v>
      </c>
      <c r="D49" s="51" t="s">
        <v>15</v>
      </c>
      <c r="E49" s="53">
        <v>5.2</v>
      </c>
      <c r="F49" s="54"/>
      <c r="G49" s="55">
        <f>E49*F49</f>
        <v>0</v>
      </c>
      <c r="H49" s="55"/>
      <c r="J49" s="54"/>
    </row>
    <row r="50" spans="1:10" s="87" customFormat="1" x14ac:dyDescent="0.2">
      <c r="A50" s="51"/>
      <c r="B50" s="50"/>
      <c r="C50" s="59"/>
      <c r="D50" s="50"/>
      <c r="E50" s="53"/>
      <c r="F50" s="54"/>
      <c r="G50" s="55"/>
      <c r="H50" s="55"/>
      <c r="I50" s="56"/>
      <c r="J50" s="54"/>
    </row>
    <row r="51" spans="1:10" s="87" customFormat="1" x14ac:dyDescent="0.2">
      <c r="A51" s="51"/>
      <c r="B51" s="50"/>
      <c r="C51" s="2" t="s">
        <v>121</v>
      </c>
      <c r="D51" s="50"/>
      <c r="E51" s="53"/>
      <c r="F51" s="54"/>
      <c r="G51" s="55"/>
      <c r="H51" s="55"/>
      <c r="I51" s="56"/>
      <c r="J51" s="54"/>
    </row>
    <row r="52" spans="1:10" s="87" customFormat="1" ht="38.25" x14ac:dyDescent="0.2">
      <c r="A52" s="51" t="s">
        <v>8</v>
      </c>
      <c r="B52" s="51" t="s">
        <v>38</v>
      </c>
      <c r="C52" s="52" t="s">
        <v>43</v>
      </c>
      <c r="D52" s="51" t="s">
        <v>13</v>
      </c>
      <c r="E52" s="53">
        <v>1</v>
      </c>
      <c r="F52" s="54"/>
      <c r="G52" s="55">
        <f>E52*F52</f>
        <v>0</v>
      </c>
      <c r="H52" s="55"/>
      <c r="I52" s="56"/>
      <c r="J52" s="54"/>
    </row>
    <row r="53" spans="1:10" s="87" customFormat="1" x14ac:dyDescent="0.2">
      <c r="A53" s="51"/>
      <c r="B53" s="51"/>
      <c r="C53" s="52"/>
      <c r="D53" s="51"/>
      <c r="E53" s="53"/>
      <c r="F53" s="54"/>
      <c r="G53" s="55"/>
      <c r="H53" s="55"/>
      <c r="I53" s="56"/>
      <c r="J53" s="54"/>
    </row>
    <row r="54" spans="1:10" s="87" customFormat="1" x14ac:dyDescent="0.2">
      <c r="A54" s="51"/>
      <c r="B54" s="51"/>
      <c r="C54" s="2" t="s">
        <v>124</v>
      </c>
      <c r="D54" s="51"/>
      <c r="E54" s="53"/>
      <c r="F54" s="54"/>
      <c r="G54" s="55"/>
      <c r="H54" s="55"/>
      <c r="I54" s="56"/>
      <c r="J54" s="54"/>
    </row>
    <row r="55" spans="1:10" s="87" customFormat="1" ht="51" x14ac:dyDescent="0.2">
      <c r="A55" s="51" t="s">
        <v>8</v>
      </c>
      <c r="B55" s="51" t="s">
        <v>160</v>
      </c>
      <c r="C55" s="52" t="s">
        <v>161</v>
      </c>
      <c r="D55" s="51" t="s">
        <v>61</v>
      </c>
      <c r="E55" s="53">
        <v>2.2000000000000002</v>
      </c>
      <c r="F55" s="54"/>
      <c r="G55" s="55">
        <f t="shared" ref="G55" si="1">E55*F55</f>
        <v>0</v>
      </c>
      <c r="H55" s="55"/>
      <c r="I55" s="56"/>
      <c r="J55" s="54"/>
    </row>
    <row r="56" spans="1:10" s="87" customFormat="1" x14ac:dyDescent="0.2">
      <c r="A56" s="50"/>
      <c r="B56" s="50"/>
      <c r="C56" s="59"/>
      <c r="D56" s="50"/>
      <c r="E56" s="53"/>
      <c r="F56" s="82"/>
      <c r="G56" s="55"/>
      <c r="H56" s="95"/>
      <c r="J56" s="28"/>
    </row>
    <row r="57" spans="1:10" s="56" customFormat="1" x14ac:dyDescent="0.2">
      <c r="A57" s="51"/>
      <c r="B57" s="51"/>
      <c r="C57" s="2" t="s">
        <v>122</v>
      </c>
      <c r="D57" s="51"/>
      <c r="E57" s="53"/>
      <c r="F57" s="28"/>
      <c r="G57" s="37">
        <f>+SUM(G59:G68)</f>
        <v>0</v>
      </c>
      <c r="H57" s="55"/>
      <c r="J57" s="28"/>
    </row>
    <row r="58" spans="1:10" s="56" customFormat="1" x14ac:dyDescent="0.2">
      <c r="A58" s="51"/>
      <c r="B58" s="51"/>
      <c r="C58" s="2"/>
      <c r="D58" s="51"/>
      <c r="E58" s="53"/>
      <c r="F58" s="28"/>
      <c r="G58" s="37"/>
      <c r="H58" s="55"/>
      <c r="J58" s="28"/>
    </row>
    <row r="59" spans="1:10" s="56" customFormat="1" x14ac:dyDescent="0.2">
      <c r="A59" s="51"/>
      <c r="B59" s="51"/>
      <c r="C59" s="2" t="s">
        <v>152</v>
      </c>
      <c r="D59" s="51"/>
      <c r="E59" s="53"/>
      <c r="F59" s="28"/>
      <c r="G59" s="37"/>
      <c r="H59" s="55"/>
      <c r="J59" s="28"/>
    </row>
    <row r="60" spans="1:10" s="56" customFormat="1" ht="25.5" x14ac:dyDescent="0.2">
      <c r="A60" s="51" t="s">
        <v>8</v>
      </c>
      <c r="B60" s="51" t="s">
        <v>154</v>
      </c>
      <c r="C60" s="52" t="s">
        <v>153</v>
      </c>
      <c r="D60" s="51" t="s">
        <v>61</v>
      </c>
      <c r="E60" s="53">
        <v>4.5</v>
      </c>
      <c r="F60" s="54"/>
      <c r="G60" s="55">
        <f>E60*F60</f>
        <v>0</v>
      </c>
      <c r="H60" s="55"/>
      <c r="I60" s="87"/>
      <c r="J60" s="28"/>
    </row>
    <row r="61" spans="1:10" s="56" customFormat="1" ht="63.75" x14ac:dyDescent="0.2">
      <c r="A61" s="51" t="s">
        <v>9</v>
      </c>
      <c r="B61" s="51" t="s">
        <v>155</v>
      </c>
      <c r="C61" s="52" t="s">
        <v>156</v>
      </c>
      <c r="D61" s="51" t="s">
        <v>13</v>
      </c>
      <c r="E61" s="53">
        <v>1</v>
      </c>
      <c r="F61" s="54"/>
      <c r="G61" s="55">
        <f>E61*F61</f>
        <v>0</v>
      </c>
      <c r="H61" s="55"/>
      <c r="J61" s="54"/>
    </row>
    <row r="62" spans="1:10" s="56" customFormat="1" x14ac:dyDescent="0.2">
      <c r="A62" s="50"/>
      <c r="B62" s="50"/>
      <c r="D62" s="50"/>
      <c r="E62" s="53"/>
      <c r="F62" s="29"/>
      <c r="G62" s="38"/>
      <c r="H62" s="55"/>
      <c r="J62" s="28"/>
    </row>
    <row r="63" spans="1:10" s="56" customFormat="1" ht="25.5" x14ac:dyDescent="0.2">
      <c r="A63" s="51"/>
      <c r="B63" s="51"/>
      <c r="C63" s="2" t="s">
        <v>140</v>
      </c>
      <c r="D63" s="51"/>
      <c r="E63" s="53"/>
      <c r="F63" s="54"/>
      <c r="G63" s="55"/>
      <c r="H63" s="55"/>
      <c r="J63" s="28"/>
    </row>
    <row r="64" spans="1:10" s="56" customFormat="1" ht="76.5" x14ac:dyDescent="0.2">
      <c r="A64" s="51" t="s">
        <v>8</v>
      </c>
      <c r="B64" s="51" t="s">
        <v>19</v>
      </c>
      <c r="C64" s="52" t="s">
        <v>20</v>
      </c>
      <c r="D64" s="51" t="s">
        <v>10</v>
      </c>
      <c r="E64" s="53">
        <v>24</v>
      </c>
      <c r="F64" s="54"/>
      <c r="G64" s="55">
        <f>E64*F64</f>
        <v>0</v>
      </c>
      <c r="H64" s="55"/>
      <c r="J64" s="28"/>
    </row>
    <row r="65" spans="1:10" s="56" customFormat="1" ht="25.5" x14ac:dyDescent="0.2">
      <c r="A65" s="51" t="s">
        <v>9</v>
      </c>
      <c r="B65" s="51" t="s">
        <v>32</v>
      </c>
      <c r="C65" s="52" t="s">
        <v>96</v>
      </c>
      <c r="D65" s="51" t="s">
        <v>13</v>
      </c>
      <c r="E65" s="53">
        <v>1</v>
      </c>
      <c r="F65" s="54"/>
      <c r="G65" s="55">
        <f>E65*F65</f>
        <v>0</v>
      </c>
      <c r="H65" s="55"/>
      <c r="J65" s="28"/>
    </row>
    <row r="66" spans="1:10" s="56" customFormat="1" ht="25.5" x14ac:dyDescent="0.2">
      <c r="A66" s="51" t="s">
        <v>11</v>
      </c>
      <c r="B66" s="51" t="s">
        <v>36</v>
      </c>
      <c r="C66" s="52" t="s">
        <v>35</v>
      </c>
      <c r="D66" s="51" t="s">
        <v>13</v>
      </c>
      <c r="E66" s="53">
        <v>1</v>
      </c>
      <c r="F66" s="54"/>
      <c r="G66" s="55">
        <f>E66*F66</f>
        <v>0</v>
      </c>
      <c r="H66" s="55"/>
      <c r="J66" s="28"/>
    </row>
    <row r="67" spans="1:10" s="56" customFormat="1" ht="25.5" x14ac:dyDescent="0.2">
      <c r="A67" s="51" t="s">
        <v>12</v>
      </c>
      <c r="B67" s="51" t="s">
        <v>21</v>
      </c>
      <c r="C67" s="52" t="s">
        <v>22</v>
      </c>
      <c r="D67" s="51" t="s">
        <v>13</v>
      </c>
      <c r="E67" s="53">
        <v>1</v>
      </c>
      <c r="F67" s="54"/>
      <c r="G67" s="55">
        <f>E67*F67</f>
        <v>0</v>
      </c>
      <c r="H67" s="55"/>
    </row>
    <row r="68" spans="1:10" s="56" customFormat="1" x14ac:dyDescent="0.2">
      <c r="A68" s="51"/>
      <c r="B68" s="51"/>
      <c r="C68" s="52"/>
      <c r="D68" s="51"/>
      <c r="E68" s="53"/>
      <c r="F68" s="82"/>
      <c r="G68" s="55"/>
      <c r="H68" s="55"/>
    </row>
    <row r="69" spans="1:10" s="56" customFormat="1" ht="17.45" customHeight="1" x14ac:dyDescent="0.2">
      <c r="A69" s="51"/>
      <c r="B69" s="51"/>
      <c r="C69" s="52"/>
      <c r="D69" s="51"/>
      <c r="E69" s="53"/>
      <c r="F69" s="82"/>
      <c r="G69" s="55"/>
      <c r="H69" s="55"/>
    </row>
    <row r="70" spans="1:10" s="56" customFormat="1" ht="17.45" customHeight="1" x14ac:dyDescent="0.2">
      <c r="A70" s="51"/>
      <c r="B70" s="51"/>
      <c r="C70" s="52"/>
      <c r="D70" s="51"/>
      <c r="E70" s="78"/>
      <c r="F70" s="54"/>
      <c r="G70" s="55"/>
      <c r="H70" s="55"/>
    </row>
    <row r="71" spans="1:10" s="56" customFormat="1" ht="17.45" customHeight="1" x14ac:dyDescent="0.2">
      <c r="A71" s="51"/>
      <c r="B71" s="51"/>
      <c r="C71" s="44" t="str">
        <f>C11</f>
        <v>1 PREDDELA</v>
      </c>
      <c r="D71" s="45">
        <f>G11</f>
        <v>0</v>
      </c>
      <c r="E71" s="78"/>
      <c r="F71" s="54"/>
      <c r="G71" s="55"/>
      <c r="H71" s="55"/>
    </row>
    <row r="72" spans="1:10" s="56" customFormat="1" ht="17.45" customHeight="1" x14ac:dyDescent="0.2">
      <c r="A72" s="51"/>
      <c r="B72" s="51"/>
      <c r="C72" s="44" t="str">
        <f>C21</f>
        <v>2 ZEMELJSKA DELA</v>
      </c>
      <c r="D72" s="45">
        <f>G21</f>
        <v>0</v>
      </c>
      <c r="E72" s="78"/>
      <c r="F72" s="54"/>
      <c r="G72" s="55"/>
      <c r="H72" s="55"/>
    </row>
    <row r="73" spans="1:10" s="56" customFormat="1" ht="17.45" customHeight="1" x14ac:dyDescent="0.2">
      <c r="A73" s="51"/>
      <c r="B73" s="51"/>
      <c r="C73" s="44" t="str">
        <f>C37</f>
        <v>3 GRADBENA IN OBRTNIŠKA DELA</v>
      </c>
      <c r="D73" s="45">
        <f>G37</f>
        <v>0</v>
      </c>
      <c r="E73" s="78"/>
      <c r="F73" s="54"/>
      <c r="G73" s="55"/>
      <c r="H73" s="55"/>
    </row>
    <row r="74" spans="1:10" s="56" customFormat="1" ht="17.45" customHeight="1" x14ac:dyDescent="0.2">
      <c r="A74" s="51"/>
      <c r="B74" s="51"/>
      <c r="C74" s="46" t="str">
        <f>C57</f>
        <v>4 TUJE STORITVE</v>
      </c>
      <c r="D74" s="43">
        <f>G57</f>
        <v>0</v>
      </c>
      <c r="E74" s="78"/>
      <c r="F74" s="54"/>
      <c r="G74" s="55"/>
      <c r="H74" s="55"/>
    </row>
    <row r="75" spans="1:10" s="56" customFormat="1" ht="17.45" customHeight="1" x14ac:dyDescent="0.2">
      <c r="A75" s="51"/>
      <c r="B75" s="51"/>
      <c r="C75" s="47" t="s">
        <v>26</v>
      </c>
      <c r="D75" s="74">
        <f>5/100*SUM(D71:D74)</f>
        <v>0</v>
      </c>
      <c r="E75" s="78"/>
      <c r="F75" s="54"/>
      <c r="G75" s="55"/>
      <c r="H75" s="55"/>
    </row>
    <row r="76" spans="1:10" s="55" customFormat="1" ht="17.45" customHeight="1" x14ac:dyDescent="0.2">
      <c r="A76" s="51"/>
      <c r="B76" s="51"/>
      <c r="C76" s="47" t="s">
        <v>27</v>
      </c>
      <c r="D76" s="48">
        <f>+SUM(D71:D75)</f>
        <v>0</v>
      </c>
      <c r="E76" s="78"/>
      <c r="F76" s="54"/>
      <c r="I76" s="56"/>
      <c r="J76" s="56"/>
    </row>
    <row r="77" spans="1:10" s="55" customFormat="1" x14ac:dyDescent="0.2">
      <c r="A77" s="51"/>
      <c r="B77" s="51"/>
      <c r="C77" s="47" t="s">
        <v>33</v>
      </c>
      <c r="D77" s="48">
        <f>0.22*D76</f>
        <v>0</v>
      </c>
      <c r="E77" s="78"/>
      <c r="F77" s="54"/>
      <c r="I77" s="56"/>
      <c r="J77" s="56"/>
    </row>
    <row r="78" spans="1:10" s="55" customFormat="1" ht="17.45" customHeight="1" x14ac:dyDescent="0.2">
      <c r="A78" s="51"/>
      <c r="B78" s="51"/>
      <c r="C78" s="47" t="s">
        <v>28</v>
      </c>
      <c r="D78" s="48">
        <f>+SUM(D76:D77)</f>
        <v>0</v>
      </c>
      <c r="E78" s="78"/>
      <c r="F78" s="54"/>
      <c r="I78" s="56"/>
      <c r="J78" s="56"/>
    </row>
    <row r="79" spans="1:10" s="56" customFormat="1" x14ac:dyDescent="0.2">
      <c r="A79" s="51"/>
      <c r="B79" s="51"/>
      <c r="C79" s="52"/>
      <c r="D79" s="51"/>
      <c r="E79" s="78"/>
      <c r="F79" s="54"/>
      <c r="G79" s="55"/>
      <c r="H79" s="55"/>
    </row>
    <row r="80" spans="1:10" s="55" customFormat="1" x14ac:dyDescent="0.2">
      <c r="A80" s="51"/>
      <c r="B80" s="51"/>
      <c r="C80" s="52"/>
      <c r="D80" s="51"/>
      <c r="E80" s="78"/>
      <c r="F80" s="28"/>
      <c r="I80" s="56"/>
      <c r="J80" s="56"/>
    </row>
    <row r="81" spans="1:8" s="56" customFormat="1" x14ac:dyDescent="0.2">
      <c r="A81" s="51"/>
      <c r="B81" s="51"/>
      <c r="C81" s="52"/>
      <c r="D81" s="51"/>
      <c r="E81" s="78"/>
      <c r="F81" s="54"/>
      <c r="G81" s="55"/>
      <c r="H81" s="55"/>
    </row>
    <row r="82" spans="1:8" s="56" customFormat="1" x14ac:dyDescent="0.2">
      <c r="A82" s="51"/>
      <c r="B82" s="51"/>
      <c r="C82" s="52"/>
      <c r="D82" s="51"/>
      <c r="E82" s="78"/>
      <c r="F82" s="54"/>
      <c r="G82" s="55"/>
      <c r="H82" s="55"/>
    </row>
    <row r="83" spans="1:8" s="56" customFormat="1" x14ac:dyDescent="0.2">
      <c r="A83" s="51"/>
      <c r="B83" s="51"/>
      <c r="C83" s="52"/>
      <c r="D83" s="51"/>
      <c r="E83" s="78"/>
      <c r="F83" s="54"/>
      <c r="G83" s="55"/>
      <c r="H83" s="55"/>
    </row>
  </sheetData>
  <mergeCells count="1">
    <mergeCell ref="B1:H1"/>
  </mergeCells>
  <pageMargins left="0.9055118110236221" right="0.27559055118110237" top="0.78740157480314965" bottom="0.39370078740157483" header="0" footer="0.19685039370078741"/>
  <pageSetup paperSize="9" scale="77" fitToHeight="50" orientation="portrait" r:id="rId1"/>
  <headerFooter>
    <oddHeader>&amp;R&amp;G</oddHeader>
    <oddFooter>&amp;C&amp;A&amp;R&amp;P</oddFooter>
  </headerFooter>
  <rowBreaks count="1" manualBreakCount="1">
    <brk id="68" max="6" man="1"/>
  </rowBreaks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Zeros="0" view="pageBreakPreview" zoomScaleNormal="100" zoomScaleSheetLayoutView="100" workbookViewId="0">
      <pane ySplit="9" topLeftCell="A52" activePane="bottomLeft" state="frozen"/>
      <selection activeCell="A7" sqref="A7"/>
      <selection pane="bottomLeft" activeCell="F51" sqref="F13:F51"/>
    </sheetView>
  </sheetViews>
  <sheetFormatPr defaultRowHeight="12.75" x14ac:dyDescent="0.2"/>
  <cols>
    <col min="1" max="1" width="12.5703125" style="14" customWidth="1"/>
    <col min="2" max="2" width="10.7109375" style="14" customWidth="1"/>
    <col min="3" max="3" width="40.140625" style="3" customWidth="1"/>
    <col min="4" max="4" width="12" style="14" customWidth="1"/>
    <col min="5" max="5" width="12.140625" style="21" customWidth="1"/>
    <col min="6" max="6" width="14.140625" style="30" customWidth="1"/>
    <col min="7" max="7" width="15.85546875" style="34" customWidth="1"/>
    <col min="8" max="8" width="3.28515625" style="34" customWidth="1"/>
    <col min="9" max="9" width="3.28515625" style="13" customWidth="1"/>
    <col min="10" max="16384" width="9.140625" style="13"/>
  </cols>
  <sheetData>
    <row r="1" spans="1:8" ht="18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8" x14ac:dyDescent="0.2">
      <c r="B2" s="101"/>
      <c r="C2" s="102"/>
      <c r="D2" s="101"/>
      <c r="E2" s="103"/>
      <c r="F2" s="104"/>
      <c r="G2" s="105"/>
      <c r="H2" s="105"/>
    </row>
    <row r="3" spans="1:8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8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8" s="20" customFormat="1" ht="15" customHeight="1" x14ac:dyDescent="0.2">
      <c r="A5" s="60" t="s">
        <v>29</v>
      </c>
      <c r="B5" s="61" t="s">
        <v>107</v>
      </c>
      <c r="C5" s="62"/>
      <c r="D5" s="107"/>
      <c r="E5" s="103"/>
      <c r="F5" s="108"/>
      <c r="G5" s="105"/>
      <c r="H5" s="105"/>
    </row>
    <row r="6" spans="1:8" s="20" customFormat="1" ht="8.25" customHeight="1" x14ac:dyDescent="0.2">
      <c r="A6" s="60"/>
      <c r="B6" s="61"/>
      <c r="C6" s="62"/>
      <c r="D6" s="107"/>
      <c r="E6" s="103"/>
      <c r="F6" s="108"/>
      <c r="G6" s="105"/>
      <c r="H6" s="105"/>
    </row>
    <row r="7" spans="1:8" s="20" customFormat="1" ht="13.5" customHeight="1" x14ac:dyDescent="0.25">
      <c r="A7" s="60" t="s">
        <v>71</v>
      </c>
      <c r="B7" s="61" t="s">
        <v>79</v>
      </c>
      <c r="D7" s="88"/>
      <c r="E7" s="109"/>
      <c r="F7" s="109"/>
      <c r="G7" s="109"/>
      <c r="H7" s="109"/>
    </row>
    <row r="8" spans="1:8" s="20" customFormat="1" ht="13.5" customHeight="1" x14ac:dyDescent="0.2">
      <c r="A8" s="79"/>
      <c r="B8" s="96"/>
      <c r="C8" s="97"/>
      <c r="D8" s="97"/>
      <c r="E8" s="97"/>
      <c r="F8" s="97"/>
      <c r="G8" s="97"/>
      <c r="H8" s="63"/>
    </row>
    <row r="9" spans="1:8" s="42" customFormat="1" ht="32.1" customHeight="1" x14ac:dyDescent="0.2">
      <c r="A9" s="65" t="s">
        <v>0</v>
      </c>
      <c r="B9" s="65" t="s">
        <v>3</v>
      </c>
      <c r="C9" s="66" t="s">
        <v>2</v>
      </c>
      <c r="D9" s="65" t="s">
        <v>4</v>
      </c>
      <c r="E9" s="67" t="s">
        <v>1</v>
      </c>
      <c r="F9" s="68" t="s">
        <v>5</v>
      </c>
      <c r="G9" s="69" t="s">
        <v>25</v>
      </c>
      <c r="H9" s="64"/>
    </row>
    <row r="10" spans="1:8" s="10" customFormat="1" ht="14.25" customHeight="1" x14ac:dyDescent="0.2">
      <c r="A10" s="11"/>
      <c r="B10" s="11"/>
      <c r="C10" s="19"/>
      <c r="D10" s="11"/>
      <c r="E10" s="23"/>
      <c r="F10" s="27"/>
      <c r="G10" s="36"/>
      <c r="H10" s="36"/>
    </row>
    <row r="11" spans="1:8" s="56" customFormat="1" x14ac:dyDescent="0.2">
      <c r="A11" s="51"/>
      <c r="B11" s="51"/>
      <c r="C11" s="2" t="s">
        <v>6</v>
      </c>
      <c r="D11" s="51"/>
      <c r="E11" s="78"/>
      <c r="F11" s="28" t="s">
        <v>23</v>
      </c>
      <c r="G11" s="37">
        <f>+SUM(G14:G21)</f>
        <v>0</v>
      </c>
      <c r="H11" s="37"/>
    </row>
    <row r="12" spans="1:8" s="87" customFormat="1" x14ac:dyDescent="0.2">
      <c r="A12" s="50"/>
      <c r="B12" s="50"/>
      <c r="C12" s="4"/>
      <c r="D12" s="50"/>
      <c r="E12" s="53"/>
      <c r="F12" s="29"/>
      <c r="G12" s="38"/>
      <c r="H12" s="38"/>
    </row>
    <row r="13" spans="1:8" s="56" customFormat="1" x14ac:dyDescent="0.2">
      <c r="A13" s="51"/>
      <c r="B13" s="51"/>
      <c r="C13" s="2" t="s">
        <v>7</v>
      </c>
      <c r="D13" s="51"/>
      <c r="E13" s="78"/>
      <c r="F13" s="54"/>
      <c r="G13" s="55"/>
      <c r="H13" s="55"/>
    </row>
    <row r="14" spans="1:8" s="56" customFormat="1" ht="25.5" x14ac:dyDescent="0.2">
      <c r="A14" s="51" t="s">
        <v>8</v>
      </c>
      <c r="B14" s="51" t="s">
        <v>58</v>
      </c>
      <c r="C14" s="52" t="s">
        <v>57</v>
      </c>
      <c r="D14" s="51" t="s">
        <v>13</v>
      </c>
      <c r="E14" s="53">
        <v>1</v>
      </c>
      <c r="F14" s="54"/>
      <c r="G14" s="55">
        <f>E14*F14</f>
        <v>0</v>
      </c>
      <c r="H14" s="91"/>
    </row>
    <row r="15" spans="1:8" s="56" customFormat="1" ht="25.5" x14ac:dyDescent="0.2">
      <c r="A15" s="51" t="s">
        <v>9</v>
      </c>
      <c r="B15" s="51" t="s">
        <v>74</v>
      </c>
      <c r="C15" s="52" t="s">
        <v>80</v>
      </c>
      <c r="D15" s="51" t="s">
        <v>13</v>
      </c>
      <c r="E15" s="53">
        <v>1</v>
      </c>
      <c r="F15" s="54"/>
      <c r="G15" s="55">
        <f>E15*F15</f>
        <v>0</v>
      </c>
      <c r="H15" s="55"/>
    </row>
    <row r="16" spans="1:8" s="87" customFormat="1" x14ac:dyDescent="0.2">
      <c r="A16" s="92"/>
      <c r="B16" s="92"/>
      <c r="C16" s="93"/>
      <c r="D16" s="92"/>
      <c r="E16" s="53"/>
      <c r="F16" s="81"/>
      <c r="G16" s="94"/>
      <c r="H16" s="94"/>
    </row>
    <row r="17" spans="1:10" s="56" customFormat="1" x14ac:dyDescent="0.2">
      <c r="A17" s="57"/>
      <c r="B17" s="57"/>
      <c r="C17" s="7" t="s">
        <v>59</v>
      </c>
      <c r="D17" s="57"/>
      <c r="E17" s="53"/>
      <c r="F17" s="80"/>
      <c r="G17" s="90">
        <f t="shared" ref="G17" si="0">ROUND(E17*F17,2)</f>
        <v>0</v>
      </c>
      <c r="H17" s="91"/>
    </row>
    <row r="18" spans="1:10" s="56" customFormat="1" ht="38.25" x14ac:dyDescent="0.2">
      <c r="A18" s="51" t="s">
        <v>8</v>
      </c>
      <c r="B18" s="51" t="s">
        <v>60</v>
      </c>
      <c r="C18" s="52" t="s">
        <v>62</v>
      </c>
      <c r="D18" s="51" t="s">
        <v>61</v>
      </c>
      <c r="E18" s="53">
        <v>15.5</v>
      </c>
      <c r="F18" s="54"/>
      <c r="G18" s="55">
        <f>E18*F18</f>
        <v>0</v>
      </c>
      <c r="H18" s="91"/>
    </row>
    <row r="19" spans="1:10" s="56" customFormat="1" ht="51" x14ac:dyDescent="0.2">
      <c r="A19" s="51" t="s">
        <v>9</v>
      </c>
      <c r="B19" s="51" t="s">
        <v>75</v>
      </c>
      <c r="C19" s="52" t="s">
        <v>63</v>
      </c>
      <c r="D19" s="51" t="s">
        <v>15</v>
      </c>
      <c r="E19" s="53">
        <v>9.3000000000000007</v>
      </c>
      <c r="F19" s="54"/>
      <c r="G19" s="55">
        <f>E19*F19</f>
        <v>0</v>
      </c>
      <c r="H19" s="91"/>
    </row>
    <row r="20" spans="1:10" s="56" customFormat="1" ht="63.75" x14ac:dyDescent="0.2">
      <c r="A20" s="51" t="s">
        <v>11</v>
      </c>
      <c r="B20" s="51" t="s">
        <v>149</v>
      </c>
      <c r="C20" s="52" t="s">
        <v>150</v>
      </c>
      <c r="D20" s="51" t="s">
        <v>14</v>
      </c>
      <c r="E20" s="53">
        <v>15.5</v>
      </c>
      <c r="F20" s="54"/>
      <c r="G20" s="55">
        <f>E20*F20</f>
        <v>0</v>
      </c>
      <c r="H20" s="91"/>
    </row>
    <row r="21" spans="1:10" s="87" customFormat="1" x14ac:dyDescent="0.2">
      <c r="A21" s="51"/>
      <c r="B21" s="57"/>
      <c r="C21" s="59"/>
      <c r="D21" s="51"/>
      <c r="E21" s="53"/>
      <c r="F21" s="54"/>
      <c r="G21" s="55"/>
      <c r="H21" s="55"/>
      <c r="I21" s="56"/>
      <c r="J21" s="54"/>
    </row>
    <row r="22" spans="1:10" s="56" customFormat="1" x14ac:dyDescent="0.2">
      <c r="A22" s="51"/>
      <c r="B22" s="51"/>
      <c r="C22" s="2" t="s">
        <v>16</v>
      </c>
      <c r="D22" s="51"/>
      <c r="E22" s="53"/>
      <c r="F22" s="28"/>
      <c r="G22" s="37">
        <f>+SUM(G25:G36)</f>
        <v>0</v>
      </c>
      <c r="H22" s="37"/>
    </row>
    <row r="23" spans="1:10" s="87" customFormat="1" x14ac:dyDescent="0.2">
      <c r="A23" s="50"/>
      <c r="B23" s="50"/>
      <c r="C23" s="4"/>
      <c r="D23" s="50"/>
      <c r="E23" s="53"/>
      <c r="F23" s="29"/>
      <c r="G23" s="38"/>
      <c r="H23" s="38"/>
    </row>
    <row r="24" spans="1:10" s="56" customFormat="1" x14ac:dyDescent="0.2">
      <c r="A24" s="51"/>
      <c r="B24" s="51"/>
      <c r="C24" s="2" t="s">
        <v>17</v>
      </c>
      <c r="D24" s="51"/>
      <c r="E24" s="53"/>
      <c r="F24" s="54"/>
      <c r="G24" s="55"/>
      <c r="H24" s="55"/>
    </row>
    <row r="25" spans="1:10" s="56" customFormat="1" ht="63.75" x14ac:dyDescent="0.2">
      <c r="A25" s="51" t="s">
        <v>8</v>
      </c>
      <c r="B25" s="51" t="s">
        <v>97</v>
      </c>
      <c r="C25" s="52" t="s">
        <v>98</v>
      </c>
      <c r="D25" s="51" t="s">
        <v>15</v>
      </c>
      <c r="E25" s="53">
        <v>35</v>
      </c>
      <c r="F25" s="54"/>
      <c r="G25" s="55">
        <f>E25*F25</f>
        <v>0</v>
      </c>
      <c r="H25" s="55"/>
      <c r="J25" s="54"/>
    </row>
    <row r="26" spans="1:10" s="87" customFormat="1" x14ac:dyDescent="0.2">
      <c r="A26" s="50"/>
      <c r="B26" s="50"/>
      <c r="C26" s="59"/>
      <c r="D26" s="50"/>
      <c r="E26" s="53"/>
      <c r="F26" s="82"/>
      <c r="G26" s="95"/>
      <c r="H26" s="95"/>
      <c r="J26" s="54"/>
    </row>
    <row r="27" spans="1:10" s="56" customFormat="1" x14ac:dyDescent="0.2">
      <c r="A27" s="51"/>
      <c r="B27" s="51"/>
      <c r="C27" s="2" t="s">
        <v>18</v>
      </c>
      <c r="D27" s="51"/>
      <c r="E27" s="53"/>
      <c r="F27" s="54"/>
      <c r="G27" s="55"/>
      <c r="H27" s="55"/>
      <c r="J27" s="54"/>
    </row>
    <row r="28" spans="1:10" s="56" customFormat="1" ht="25.5" x14ac:dyDescent="0.2">
      <c r="A28" s="51" t="s">
        <v>8</v>
      </c>
      <c r="B28" s="51" t="s">
        <v>99</v>
      </c>
      <c r="C28" s="52" t="s">
        <v>100</v>
      </c>
      <c r="D28" s="51" t="s">
        <v>14</v>
      </c>
      <c r="E28" s="53">
        <v>13</v>
      </c>
      <c r="F28" s="54"/>
      <c r="G28" s="55">
        <f>E28*F28</f>
        <v>0</v>
      </c>
      <c r="H28" s="55"/>
      <c r="J28" s="54"/>
    </row>
    <row r="29" spans="1:10" s="56" customFormat="1" x14ac:dyDescent="0.2">
      <c r="A29" s="51"/>
      <c r="B29" s="51"/>
      <c r="C29" s="52"/>
      <c r="D29" s="51"/>
      <c r="E29" s="53"/>
      <c r="F29" s="54"/>
      <c r="G29" s="55"/>
      <c r="H29" s="55"/>
      <c r="J29" s="54"/>
    </row>
    <row r="30" spans="1:10" s="56" customFormat="1" ht="25.5" x14ac:dyDescent="0.2">
      <c r="A30" s="51"/>
      <c r="B30" s="51"/>
      <c r="C30" s="2" t="s">
        <v>138</v>
      </c>
      <c r="D30" s="51"/>
      <c r="E30" s="53"/>
      <c r="F30" s="54"/>
      <c r="G30" s="55"/>
      <c r="H30" s="55"/>
      <c r="J30" s="54"/>
    </row>
    <row r="31" spans="1:10" s="56" customFormat="1" ht="25.5" x14ac:dyDescent="0.2">
      <c r="A31" s="51" t="s">
        <v>8</v>
      </c>
      <c r="B31" s="51" t="s">
        <v>76</v>
      </c>
      <c r="C31" s="52" t="s">
        <v>101</v>
      </c>
      <c r="D31" s="51" t="s">
        <v>15</v>
      </c>
      <c r="E31" s="53">
        <v>5</v>
      </c>
      <c r="F31" s="54"/>
      <c r="G31" s="55">
        <f>E31*F31</f>
        <v>0</v>
      </c>
      <c r="H31" s="55"/>
      <c r="J31" s="54"/>
    </row>
    <row r="32" spans="1:10" s="56" customFormat="1" ht="76.5" x14ac:dyDescent="0.2">
      <c r="A32" s="51" t="s">
        <v>9</v>
      </c>
      <c r="B32" s="51" t="s">
        <v>64</v>
      </c>
      <c r="C32" s="52" t="s">
        <v>65</v>
      </c>
      <c r="D32" s="51" t="s">
        <v>15</v>
      </c>
      <c r="E32" s="53">
        <v>14.1</v>
      </c>
      <c r="F32" s="54"/>
      <c r="G32" s="55">
        <f>E32*F32</f>
        <v>0</v>
      </c>
      <c r="H32" s="55"/>
      <c r="J32" s="54"/>
    </row>
    <row r="33" spans="1:10" s="56" customFormat="1" x14ac:dyDescent="0.2">
      <c r="A33" s="51"/>
      <c r="B33" s="51"/>
      <c r="C33" s="52"/>
      <c r="D33" s="51"/>
      <c r="E33" s="53"/>
      <c r="F33" s="54"/>
      <c r="G33" s="55"/>
      <c r="H33" s="55"/>
      <c r="J33" s="54"/>
    </row>
    <row r="34" spans="1:10" s="56" customFormat="1" ht="25.5" x14ac:dyDescent="0.2">
      <c r="A34" s="51"/>
      <c r="B34" s="51"/>
      <c r="C34" s="2" t="s">
        <v>139</v>
      </c>
      <c r="D34" s="51"/>
      <c r="E34" s="53"/>
      <c r="F34" s="54"/>
      <c r="G34" s="55"/>
      <c r="H34" s="55"/>
      <c r="J34" s="54"/>
    </row>
    <row r="35" spans="1:10" s="87" customFormat="1" ht="25.5" x14ac:dyDescent="0.2">
      <c r="A35" s="51" t="s">
        <v>8</v>
      </c>
      <c r="B35" s="51" t="s">
        <v>41</v>
      </c>
      <c r="C35" s="52" t="s">
        <v>66</v>
      </c>
      <c r="D35" s="51" t="s">
        <v>15</v>
      </c>
      <c r="E35" s="53">
        <f>E32</f>
        <v>14.1</v>
      </c>
      <c r="F35" s="54"/>
      <c r="G35" s="55">
        <f>E35*F35</f>
        <v>0</v>
      </c>
      <c r="H35" s="95"/>
      <c r="J35" s="28"/>
    </row>
    <row r="36" spans="1:10" s="87" customFormat="1" ht="51" x14ac:dyDescent="0.2">
      <c r="A36" s="51" t="s">
        <v>9</v>
      </c>
      <c r="B36" s="51" t="s">
        <v>41</v>
      </c>
      <c r="C36" s="52" t="s">
        <v>67</v>
      </c>
      <c r="D36" s="51" t="s">
        <v>15</v>
      </c>
      <c r="E36" s="53">
        <f>E25-E32</f>
        <v>20.9</v>
      </c>
      <c r="F36" s="54"/>
      <c r="G36" s="55">
        <f>E36*F36</f>
        <v>0</v>
      </c>
      <c r="H36" s="55"/>
      <c r="J36" s="28"/>
    </row>
    <row r="37" spans="1:10" s="87" customFormat="1" x14ac:dyDescent="0.2">
      <c r="A37" s="50"/>
      <c r="B37" s="50"/>
      <c r="C37" s="86"/>
      <c r="D37" s="50"/>
      <c r="E37" s="53"/>
      <c r="F37" s="82"/>
      <c r="G37" s="95"/>
      <c r="H37" s="95"/>
      <c r="J37" s="28"/>
    </row>
    <row r="38" spans="1:10" s="56" customFormat="1" x14ac:dyDescent="0.2">
      <c r="A38" s="51"/>
      <c r="B38" s="51"/>
      <c r="C38" s="2" t="s">
        <v>117</v>
      </c>
      <c r="D38" s="51"/>
      <c r="E38" s="53"/>
      <c r="F38" s="28"/>
      <c r="G38" s="37">
        <f>+SUM(G40:G56)</f>
        <v>0</v>
      </c>
      <c r="H38" s="37"/>
      <c r="J38" s="28"/>
    </row>
    <row r="39" spans="1:10" s="87" customFormat="1" x14ac:dyDescent="0.2">
      <c r="A39" s="50"/>
      <c r="B39" s="50"/>
      <c r="C39" s="4"/>
      <c r="D39" s="50"/>
      <c r="E39" s="53"/>
      <c r="F39" s="29"/>
      <c r="G39" s="38"/>
      <c r="H39" s="38"/>
      <c r="J39" s="28"/>
    </row>
    <row r="40" spans="1:10" s="56" customFormat="1" x14ac:dyDescent="0.2">
      <c r="A40" s="51"/>
      <c r="B40" s="51"/>
      <c r="C40" s="2" t="s">
        <v>118</v>
      </c>
      <c r="D40" s="51"/>
      <c r="E40" s="53"/>
      <c r="F40" s="54"/>
      <c r="G40" s="55"/>
      <c r="H40" s="55"/>
      <c r="J40" s="28"/>
    </row>
    <row r="41" spans="1:10" s="56" customFormat="1" ht="63.75" x14ac:dyDescent="0.2">
      <c r="A41" s="51" t="s">
        <v>8</v>
      </c>
      <c r="B41" s="51" t="s">
        <v>73</v>
      </c>
      <c r="C41" s="52" t="s">
        <v>102</v>
      </c>
      <c r="D41" s="51" t="s">
        <v>14</v>
      </c>
      <c r="E41" s="53">
        <v>17.100000000000001</v>
      </c>
      <c r="F41" s="54"/>
      <c r="G41" s="55">
        <f>E41*F41</f>
        <v>0</v>
      </c>
      <c r="H41" s="55"/>
      <c r="J41" s="28"/>
    </row>
    <row r="42" spans="1:10" s="56" customFormat="1" ht="89.25" x14ac:dyDescent="0.2">
      <c r="A42" s="51" t="s">
        <v>9</v>
      </c>
      <c r="B42" s="51" t="s">
        <v>103</v>
      </c>
      <c r="C42" s="52" t="s">
        <v>128</v>
      </c>
      <c r="D42" s="51" t="s">
        <v>14</v>
      </c>
      <c r="E42" s="53">
        <v>44.4</v>
      </c>
      <c r="F42" s="54"/>
      <c r="G42" s="55">
        <f>E42*F42</f>
        <v>0</v>
      </c>
      <c r="H42" s="55"/>
      <c r="J42" s="28"/>
    </row>
    <row r="43" spans="1:10" s="56" customFormat="1" x14ac:dyDescent="0.2">
      <c r="A43" s="51"/>
      <c r="B43" s="51"/>
      <c r="C43" s="52"/>
      <c r="D43" s="51"/>
      <c r="E43" s="53"/>
      <c r="F43" s="54"/>
      <c r="G43" s="55"/>
      <c r="H43" s="55"/>
      <c r="J43" s="28"/>
    </row>
    <row r="44" spans="1:10" s="56" customFormat="1" x14ac:dyDescent="0.2">
      <c r="A44" s="51"/>
      <c r="B44" s="51"/>
      <c r="C44" s="2" t="s">
        <v>119</v>
      </c>
      <c r="D44" s="51"/>
      <c r="E44" s="78"/>
      <c r="F44" s="54"/>
      <c r="G44" s="55"/>
      <c r="H44" s="55"/>
      <c r="J44" s="28"/>
    </row>
    <row r="45" spans="1:10" s="56" customFormat="1" ht="63.75" x14ac:dyDescent="0.2">
      <c r="A45" s="51" t="s">
        <v>8</v>
      </c>
      <c r="B45" s="51" t="s">
        <v>30</v>
      </c>
      <c r="C45" s="52" t="s">
        <v>87</v>
      </c>
      <c r="D45" s="51" t="s">
        <v>31</v>
      </c>
      <c r="E45" s="53">
        <v>786.3</v>
      </c>
      <c r="F45" s="54"/>
      <c r="G45" s="55">
        <f>E45*F45</f>
        <v>0</v>
      </c>
      <c r="H45" s="55"/>
      <c r="J45" s="54"/>
    </row>
    <row r="46" spans="1:10" s="56" customFormat="1" ht="25.5" x14ac:dyDescent="0.2">
      <c r="A46" s="51" t="s">
        <v>9</v>
      </c>
      <c r="B46" s="51" t="s">
        <v>109</v>
      </c>
      <c r="C46" s="52" t="s">
        <v>110</v>
      </c>
      <c r="D46" s="51" t="s">
        <v>61</v>
      </c>
      <c r="E46" s="53">
        <v>20</v>
      </c>
      <c r="F46" s="54"/>
      <c r="G46" s="55">
        <f>E46*F46</f>
        <v>0</v>
      </c>
      <c r="H46" s="55"/>
      <c r="J46" s="54"/>
    </row>
    <row r="47" spans="1:10" s="56" customFormat="1" x14ac:dyDescent="0.2">
      <c r="A47" s="51"/>
      <c r="B47" s="51"/>
      <c r="C47" s="52"/>
      <c r="D47" s="51"/>
      <c r="E47" s="53"/>
      <c r="F47" s="54"/>
      <c r="G47" s="55"/>
      <c r="H47" s="55"/>
      <c r="J47" s="28"/>
    </row>
    <row r="48" spans="1:10" s="56" customFormat="1" x14ac:dyDescent="0.2">
      <c r="A48" s="51"/>
      <c r="B48" s="51"/>
      <c r="C48" s="2" t="s">
        <v>120</v>
      </c>
      <c r="D48" s="51"/>
      <c r="E48" s="78"/>
      <c r="F48" s="54"/>
      <c r="G48" s="55"/>
      <c r="H48" s="55"/>
      <c r="J48" s="54"/>
    </row>
    <row r="49" spans="1:10" s="56" customFormat="1" ht="38.25" x14ac:dyDescent="0.2">
      <c r="A49" s="51" t="s">
        <v>8</v>
      </c>
      <c r="B49" s="51" t="s">
        <v>104</v>
      </c>
      <c r="C49" s="52" t="s">
        <v>105</v>
      </c>
      <c r="D49" s="51" t="s">
        <v>15</v>
      </c>
      <c r="E49" s="53">
        <v>1.3</v>
      </c>
      <c r="F49" s="54"/>
      <c r="G49" s="55">
        <f>E49*F49</f>
        <v>0</v>
      </c>
      <c r="H49" s="55"/>
      <c r="J49" s="54"/>
    </row>
    <row r="50" spans="1:10" s="56" customFormat="1" ht="51" x14ac:dyDescent="0.2">
      <c r="A50" s="51" t="s">
        <v>9</v>
      </c>
      <c r="B50" s="51" t="s">
        <v>134</v>
      </c>
      <c r="C50" s="52" t="s">
        <v>135</v>
      </c>
      <c r="D50" s="51" t="s">
        <v>15</v>
      </c>
      <c r="E50" s="53">
        <v>4.8</v>
      </c>
      <c r="F50" s="54"/>
      <c r="G50" s="55">
        <f>E50*F50</f>
        <v>0</v>
      </c>
      <c r="H50" s="55"/>
      <c r="J50" s="54"/>
    </row>
    <row r="51" spans="1:10" s="56" customFormat="1" ht="63.75" x14ac:dyDescent="0.2">
      <c r="A51" s="51" t="s">
        <v>11</v>
      </c>
      <c r="B51" s="51" t="s">
        <v>106</v>
      </c>
      <c r="C51" s="52" t="s">
        <v>133</v>
      </c>
      <c r="D51" s="51" t="s">
        <v>15</v>
      </c>
      <c r="E51" s="53">
        <v>5.4</v>
      </c>
      <c r="F51" s="54"/>
      <c r="G51" s="55">
        <f>E51*F51</f>
        <v>0</v>
      </c>
      <c r="H51" s="55"/>
      <c r="J51" s="54"/>
    </row>
    <row r="52" spans="1:10" s="87" customFormat="1" x14ac:dyDescent="0.2">
      <c r="A52" s="51"/>
      <c r="B52" s="50"/>
      <c r="C52" s="59"/>
      <c r="D52" s="50"/>
      <c r="E52" s="53"/>
      <c r="F52" s="54"/>
      <c r="G52" s="55"/>
      <c r="H52" s="55"/>
      <c r="I52" s="56"/>
      <c r="J52" s="54"/>
    </row>
    <row r="53" spans="1:10" s="87" customFormat="1" x14ac:dyDescent="0.2">
      <c r="A53" s="51"/>
      <c r="B53" s="50"/>
      <c r="C53" s="2" t="s">
        <v>121</v>
      </c>
      <c r="D53" s="50"/>
      <c r="E53" s="53"/>
      <c r="F53" s="54"/>
      <c r="G53" s="55"/>
      <c r="H53" s="55"/>
      <c r="I53" s="56"/>
      <c r="J53" s="54"/>
    </row>
    <row r="54" spans="1:10" s="87" customFormat="1" ht="76.5" x14ac:dyDescent="0.2">
      <c r="A54" s="51" t="s">
        <v>8</v>
      </c>
      <c r="B54" s="51" t="s">
        <v>41</v>
      </c>
      <c r="C54" s="52" t="s">
        <v>164</v>
      </c>
      <c r="D54" s="51" t="s">
        <v>61</v>
      </c>
      <c r="E54" s="53">
        <v>15.9</v>
      </c>
      <c r="F54" s="54"/>
      <c r="G54" s="55">
        <f>E54*F54</f>
        <v>0</v>
      </c>
      <c r="H54" s="55"/>
      <c r="I54" s="56"/>
      <c r="J54" s="54"/>
    </row>
    <row r="55" spans="1:10" s="87" customFormat="1" ht="38.25" x14ac:dyDescent="0.2">
      <c r="A55" s="51" t="s">
        <v>9</v>
      </c>
      <c r="B55" s="51" t="s">
        <v>38</v>
      </c>
      <c r="C55" s="52" t="s">
        <v>43</v>
      </c>
      <c r="D55" s="51" t="s">
        <v>13</v>
      </c>
      <c r="E55" s="53">
        <v>1</v>
      </c>
      <c r="F55" s="54"/>
      <c r="G55" s="55">
        <f>E55*F55</f>
        <v>0</v>
      </c>
      <c r="H55" s="55"/>
      <c r="I55" s="56"/>
      <c r="J55" s="54"/>
    </row>
    <row r="56" spans="1:10" s="87" customFormat="1" x14ac:dyDescent="0.2">
      <c r="A56" s="50"/>
      <c r="B56" s="50"/>
      <c r="C56" s="59"/>
      <c r="D56" s="50"/>
      <c r="E56" s="53"/>
      <c r="F56" s="82"/>
      <c r="G56" s="55"/>
      <c r="H56" s="95"/>
      <c r="J56" s="28"/>
    </row>
    <row r="57" spans="1:10" s="56" customFormat="1" x14ac:dyDescent="0.2">
      <c r="A57" s="51"/>
      <c r="B57" s="51"/>
      <c r="C57" s="2" t="s">
        <v>122</v>
      </c>
      <c r="D57" s="51"/>
      <c r="E57" s="53"/>
      <c r="F57" s="28"/>
      <c r="G57" s="37">
        <f>+SUM(G60:G64)</f>
        <v>0</v>
      </c>
      <c r="H57" s="55"/>
      <c r="J57" s="28"/>
    </row>
    <row r="58" spans="1:10" s="56" customFormat="1" x14ac:dyDescent="0.2">
      <c r="A58" s="50"/>
      <c r="B58" s="50"/>
      <c r="C58" s="4"/>
      <c r="D58" s="50"/>
      <c r="E58" s="53"/>
      <c r="F58" s="29"/>
      <c r="G58" s="38"/>
      <c r="H58" s="55"/>
      <c r="J58" s="28"/>
    </row>
    <row r="59" spans="1:10" s="56" customFormat="1" ht="25.5" x14ac:dyDescent="0.2">
      <c r="A59" s="51"/>
      <c r="B59" s="51"/>
      <c r="C59" s="2" t="s">
        <v>123</v>
      </c>
      <c r="D59" s="51"/>
      <c r="E59" s="53"/>
      <c r="F59" s="54"/>
      <c r="G59" s="55"/>
      <c r="H59" s="55"/>
      <c r="J59" s="28"/>
    </row>
    <row r="60" spans="1:10" s="56" customFormat="1" ht="76.5" x14ac:dyDescent="0.2">
      <c r="A60" s="51" t="s">
        <v>8</v>
      </c>
      <c r="B60" s="51" t="s">
        <v>19</v>
      </c>
      <c r="C60" s="52" t="s">
        <v>20</v>
      </c>
      <c r="D60" s="51" t="s">
        <v>10</v>
      </c>
      <c r="E60" s="53">
        <v>24</v>
      </c>
      <c r="F60" s="54"/>
      <c r="G60" s="55">
        <f>E60*F60</f>
        <v>0</v>
      </c>
      <c r="H60" s="55"/>
      <c r="J60" s="28"/>
    </row>
    <row r="61" spans="1:10" s="56" customFormat="1" ht="25.5" x14ac:dyDescent="0.2">
      <c r="A61" s="51" t="s">
        <v>9</v>
      </c>
      <c r="B61" s="51" t="s">
        <v>32</v>
      </c>
      <c r="C61" s="52" t="s">
        <v>96</v>
      </c>
      <c r="D61" s="51" t="s">
        <v>13</v>
      </c>
      <c r="E61" s="53">
        <v>1</v>
      </c>
      <c r="F61" s="54"/>
      <c r="G61" s="55">
        <f>E61*F61</f>
        <v>0</v>
      </c>
      <c r="H61" s="55"/>
      <c r="J61" s="28"/>
    </row>
    <row r="62" spans="1:10" s="56" customFormat="1" ht="25.5" x14ac:dyDescent="0.2">
      <c r="A62" s="51" t="s">
        <v>11</v>
      </c>
      <c r="B62" s="51" t="s">
        <v>36</v>
      </c>
      <c r="C62" s="52" t="s">
        <v>35</v>
      </c>
      <c r="D62" s="51" t="s">
        <v>13</v>
      </c>
      <c r="E62" s="53">
        <v>1</v>
      </c>
      <c r="F62" s="54"/>
      <c r="G62" s="55">
        <f>E62*F62</f>
        <v>0</v>
      </c>
      <c r="H62" s="55"/>
      <c r="J62" s="28"/>
    </row>
    <row r="63" spans="1:10" s="56" customFormat="1" ht="25.5" x14ac:dyDescent="0.2">
      <c r="A63" s="51" t="s">
        <v>12</v>
      </c>
      <c r="B63" s="51" t="s">
        <v>21</v>
      </c>
      <c r="C63" s="52" t="s">
        <v>22</v>
      </c>
      <c r="D63" s="51" t="s">
        <v>13</v>
      </c>
      <c r="E63" s="53">
        <v>1</v>
      </c>
      <c r="F63" s="54"/>
      <c r="G63" s="55">
        <f>E63*F63</f>
        <v>0</v>
      </c>
      <c r="H63" s="55"/>
    </row>
    <row r="64" spans="1:10" s="56" customFormat="1" x14ac:dyDescent="0.2">
      <c r="A64" s="51"/>
      <c r="B64" s="51"/>
      <c r="C64" s="52"/>
      <c r="D64" s="51"/>
      <c r="E64" s="53"/>
      <c r="F64" s="82"/>
      <c r="G64" s="55"/>
      <c r="H64" s="55"/>
    </row>
    <row r="65" spans="1:10" s="56" customFormat="1" ht="17.45" customHeight="1" x14ac:dyDescent="0.2">
      <c r="A65" s="51"/>
      <c r="B65" s="51"/>
      <c r="C65" s="52"/>
      <c r="D65" s="51"/>
      <c r="E65" s="53"/>
      <c r="F65" s="82"/>
      <c r="G65" s="55"/>
      <c r="H65" s="55"/>
    </row>
    <row r="66" spans="1:10" s="56" customFormat="1" ht="17.45" customHeight="1" x14ac:dyDescent="0.2">
      <c r="A66" s="51"/>
      <c r="B66" s="51"/>
      <c r="C66" s="52"/>
      <c r="D66" s="51"/>
      <c r="E66" s="78"/>
      <c r="F66" s="54"/>
      <c r="G66" s="55"/>
      <c r="H66" s="55"/>
    </row>
    <row r="67" spans="1:10" s="56" customFormat="1" ht="17.45" customHeight="1" x14ac:dyDescent="0.2">
      <c r="A67" s="51"/>
      <c r="B67" s="51"/>
      <c r="C67" s="44" t="str">
        <f>C11</f>
        <v>1 PREDDELA</v>
      </c>
      <c r="D67" s="45">
        <f>G11</f>
        <v>0</v>
      </c>
      <c r="E67" s="78"/>
      <c r="F67" s="54"/>
      <c r="G67" s="55"/>
      <c r="H67" s="55"/>
    </row>
    <row r="68" spans="1:10" s="56" customFormat="1" ht="17.45" customHeight="1" x14ac:dyDescent="0.2">
      <c r="A68" s="51"/>
      <c r="B68" s="51"/>
      <c r="C68" s="44" t="str">
        <f>C22</f>
        <v>2 ZEMELJSKA DELA</v>
      </c>
      <c r="D68" s="45">
        <f>G22</f>
        <v>0</v>
      </c>
      <c r="E68" s="78"/>
      <c r="F68" s="54"/>
      <c r="G68" s="55"/>
      <c r="H68" s="55"/>
    </row>
    <row r="69" spans="1:10" s="56" customFormat="1" ht="17.45" customHeight="1" x14ac:dyDescent="0.2">
      <c r="A69" s="51"/>
      <c r="B69" s="51"/>
      <c r="C69" s="44" t="str">
        <f>C38</f>
        <v>3 GRADBENA IN OBRTNIŠKA DELA</v>
      </c>
      <c r="D69" s="45">
        <f>G38</f>
        <v>0</v>
      </c>
      <c r="E69" s="78"/>
      <c r="F69" s="54"/>
      <c r="G69" s="55"/>
      <c r="H69" s="55"/>
    </row>
    <row r="70" spans="1:10" s="56" customFormat="1" ht="17.45" customHeight="1" x14ac:dyDescent="0.2">
      <c r="A70" s="51"/>
      <c r="B70" s="51"/>
      <c r="C70" s="46" t="str">
        <f>C57</f>
        <v>4 TUJE STORITVE</v>
      </c>
      <c r="D70" s="43">
        <f>G57</f>
        <v>0</v>
      </c>
      <c r="E70" s="78"/>
      <c r="F70" s="54"/>
      <c r="G70" s="55"/>
      <c r="H70" s="55"/>
    </row>
    <row r="71" spans="1:10" s="56" customFormat="1" ht="17.45" customHeight="1" x14ac:dyDescent="0.2">
      <c r="A71" s="51"/>
      <c r="B71" s="51"/>
      <c r="C71" s="47" t="s">
        <v>26</v>
      </c>
      <c r="D71" s="74">
        <f>5/100*SUM(D67:D70)</f>
        <v>0</v>
      </c>
      <c r="E71" s="78"/>
      <c r="F71" s="54"/>
      <c r="G71" s="55"/>
      <c r="H71" s="55"/>
    </row>
    <row r="72" spans="1:10" s="55" customFormat="1" ht="17.45" customHeight="1" x14ac:dyDescent="0.2">
      <c r="A72" s="51"/>
      <c r="B72" s="51"/>
      <c r="C72" s="47" t="s">
        <v>27</v>
      </c>
      <c r="D72" s="48">
        <f>+SUM(D67:D71)</f>
        <v>0</v>
      </c>
      <c r="E72" s="78"/>
      <c r="F72" s="54"/>
      <c r="I72" s="56"/>
      <c r="J72" s="56"/>
    </row>
    <row r="73" spans="1:10" s="55" customFormat="1" x14ac:dyDescent="0.2">
      <c r="A73" s="51"/>
      <c r="B73" s="51"/>
      <c r="C73" s="47" t="s">
        <v>33</v>
      </c>
      <c r="D73" s="48">
        <f>0.22*D72</f>
        <v>0</v>
      </c>
      <c r="E73" s="78"/>
      <c r="F73" s="54"/>
      <c r="I73" s="56"/>
      <c r="J73" s="56"/>
    </row>
    <row r="74" spans="1:10" s="55" customFormat="1" ht="17.45" customHeight="1" x14ac:dyDescent="0.2">
      <c r="A74" s="51"/>
      <c r="B74" s="51"/>
      <c r="C74" s="47" t="s">
        <v>28</v>
      </c>
      <c r="D74" s="48">
        <f>+SUM(D72:D73)</f>
        <v>0</v>
      </c>
      <c r="E74" s="78"/>
      <c r="F74" s="54"/>
      <c r="I74" s="56"/>
      <c r="J74" s="56"/>
    </row>
    <row r="75" spans="1:10" s="56" customFormat="1" x14ac:dyDescent="0.2">
      <c r="A75" s="51"/>
      <c r="B75" s="51"/>
      <c r="C75" s="52"/>
      <c r="D75" s="51"/>
      <c r="E75" s="78"/>
      <c r="F75" s="54"/>
      <c r="G75" s="55"/>
      <c r="H75" s="55"/>
    </row>
    <row r="76" spans="1:10" s="55" customFormat="1" x14ac:dyDescent="0.2">
      <c r="A76" s="51"/>
      <c r="B76" s="51"/>
      <c r="C76" s="52"/>
      <c r="D76" s="51"/>
      <c r="E76" s="78"/>
      <c r="F76" s="28"/>
      <c r="I76" s="56"/>
      <c r="J76" s="56"/>
    </row>
    <row r="77" spans="1:10" s="56" customFormat="1" x14ac:dyDescent="0.2">
      <c r="A77" s="51"/>
      <c r="B77" s="51"/>
      <c r="C77" s="52"/>
      <c r="D77" s="51"/>
      <c r="E77" s="78"/>
      <c r="F77" s="54"/>
      <c r="G77" s="55"/>
      <c r="H77" s="55"/>
    </row>
    <row r="78" spans="1:10" s="56" customFormat="1" x14ac:dyDescent="0.2">
      <c r="A78" s="51"/>
      <c r="B78" s="51"/>
      <c r="C78" s="52"/>
      <c r="D78" s="51"/>
      <c r="E78" s="78"/>
      <c r="F78" s="54"/>
      <c r="G78" s="55"/>
      <c r="H78" s="55"/>
    </row>
    <row r="79" spans="1:10" s="56" customFormat="1" x14ac:dyDescent="0.2">
      <c r="A79" s="51"/>
      <c r="B79" s="51"/>
      <c r="C79" s="52"/>
      <c r="D79" s="51"/>
      <c r="E79" s="78"/>
      <c r="F79" s="54"/>
      <c r="G79" s="55"/>
      <c r="H79" s="55"/>
    </row>
    <row r="81" spans="3:3" x14ac:dyDescent="0.2">
      <c r="C81" s="13"/>
    </row>
  </sheetData>
  <mergeCells count="1">
    <mergeCell ref="B1:H1"/>
  </mergeCells>
  <pageMargins left="0.9055118110236221" right="0.27559055118110237" top="0.78740157480314965" bottom="0.39370078740157483" header="0" footer="0.19685039370078741"/>
  <pageSetup paperSize="9" scale="77" fitToHeight="50" orientation="portrait" r:id="rId1"/>
  <headerFooter>
    <oddHeader>&amp;R&amp;G</oddHeader>
    <oddFooter>&amp;C&amp;A&amp;R&amp;P</oddFooter>
  </headerFooter>
  <rowBreaks count="1" manualBreakCount="1">
    <brk id="64" max="6" man="1"/>
  </rowBreaks>
  <colBreaks count="1" manualBreakCount="1">
    <brk id="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showZeros="0" tabSelected="1" view="pageBreakPreview" zoomScaleNormal="100" zoomScaleSheetLayoutView="100" workbookViewId="0">
      <pane ySplit="9" topLeftCell="A10" activePane="bottomLeft" state="frozen"/>
      <selection activeCell="A7" sqref="A7"/>
      <selection pane="bottomLeft" activeCell="E14" sqref="E14"/>
    </sheetView>
  </sheetViews>
  <sheetFormatPr defaultRowHeight="12.75" x14ac:dyDescent="0.2"/>
  <cols>
    <col min="1" max="1" width="12.5703125" style="14" customWidth="1"/>
    <col min="2" max="2" width="10.7109375" style="14" customWidth="1"/>
    <col min="3" max="3" width="40.140625" style="3" customWidth="1"/>
    <col min="4" max="4" width="12" style="14" customWidth="1"/>
    <col min="5" max="5" width="12.140625" style="21" customWidth="1"/>
    <col min="6" max="6" width="14.140625" style="30" customWidth="1"/>
    <col min="7" max="7" width="15.85546875" style="34" customWidth="1"/>
    <col min="8" max="8" width="3.28515625" style="34" customWidth="1"/>
    <col min="9" max="9" width="3.28515625" style="13" customWidth="1"/>
    <col min="10" max="16384" width="9.140625" style="13"/>
  </cols>
  <sheetData>
    <row r="1" spans="1:8" ht="18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8" x14ac:dyDescent="0.2">
      <c r="B2" s="101"/>
      <c r="C2" s="102"/>
      <c r="D2" s="101"/>
      <c r="E2" s="103"/>
      <c r="F2" s="104"/>
      <c r="G2" s="105"/>
      <c r="H2" s="105"/>
    </row>
    <row r="3" spans="1:8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8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8" s="20" customFormat="1" ht="15" customHeight="1" x14ac:dyDescent="0.2">
      <c r="A5" s="60" t="s">
        <v>29</v>
      </c>
      <c r="B5" s="61" t="s">
        <v>112</v>
      </c>
      <c r="C5" s="62"/>
      <c r="D5" s="107"/>
      <c r="E5" s="103"/>
      <c r="F5" s="108"/>
      <c r="G5" s="105"/>
      <c r="H5" s="105"/>
    </row>
    <row r="6" spans="1:8" s="20" customFormat="1" ht="8.25" customHeight="1" x14ac:dyDescent="0.2">
      <c r="A6" s="60"/>
      <c r="B6" s="61"/>
      <c r="C6" s="62"/>
      <c r="D6" s="107"/>
      <c r="E6" s="103"/>
      <c r="F6" s="108"/>
      <c r="G6" s="105"/>
      <c r="H6" s="105"/>
    </row>
    <row r="7" spans="1:8" s="20" customFormat="1" ht="13.5" customHeight="1" x14ac:dyDescent="0.25">
      <c r="A7" s="60" t="s">
        <v>71</v>
      </c>
      <c r="B7" s="61" t="s">
        <v>79</v>
      </c>
      <c r="D7" s="88"/>
      <c r="E7" s="109"/>
      <c r="F7" s="109"/>
      <c r="G7" s="109"/>
      <c r="H7" s="109"/>
    </row>
    <row r="8" spans="1:8" s="20" customFormat="1" ht="13.5" customHeight="1" x14ac:dyDescent="0.2">
      <c r="A8" s="79"/>
      <c r="B8" s="96"/>
      <c r="C8" s="97"/>
      <c r="D8" s="97"/>
      <c r="E8" s="97"/>
      <c r="F8" s="97"/>
      <c r="G8" s="97"/>
      <c r="H8" s="63"/>
    </row>
    <row r="9" spans="1:8" s="42" customFormat="1" ht="32.1" customHeight="1" x14ac:dyDescent="0.2">
      <c r="A9" s="65" t="s">
        <v>0</v>
      </c>
      <c r="B9" s="65" t="s">
        <v>3</v>
      </c>
      <c r="C9" s="66" t="s">
        <v>2</v>
      </c>
      <c r="D9" s="65" t="s">
        <v>4</v>
      </c>
      <c r="E9" s="67" t="s">
        <v>1</v>
      </c>
      <c r="F9" s="68" t="s">
        <v>5</v>
      </c>
      <c r="G9" s="69" t="s">
        <v>25</v>
      </c>
      <c r="H9" s="64"/>
    </row>
    <row r="10" spans="1:8" s="10" customFormat="1" ht="14.25" customHeight="1" x14ac:dyDescent="0.2">
      <c r="A10" s="11"/>
      <c r="B10" s="11"/>
      <c r="C10" s="19"/>
      <c r="D10" s="11"/>
      <c r="E10" s="23"/>
      <c r="F10" s="27"/>
      <c r="G10" s="36"/>
      <c r="H10" s="36"/>
    </row>
    <row r="11" spans="1:8" s="56" customFormat="1" x14ac:dyDescent="0.2">
      <c r="A11" s="51"/>
      <c r="B11" s="51"/>
      <c r="C11" s="2" t="s">
        <v>6</v>
      </c>
      <c r="D11" s="51"/>
      <c r="E11" s="78"/>
      <c r="F11" s="28" t="s">
        <v>23</v>
      </c>
      <c r="G11" s="37">
        <f>+SUM(G14:G21)</f>
        <v>0</v>
      </c>
      <c r="H11" s="37"/>
    </row>
    <row r="12" spans="1:8" s="87" customFormat="1" x14ac:dyDescent="0.2">
      <c r="A12" s="50"/>
      <c r="B12" s="50"/>
      <c r="C12" s="4"/>
      <c r="D12" s="50"/>
      <c r="E12" s="53"/>
      <c r="F12" s="29"/>
      <c r="G12" s="38"/>
      <c r="H12" s="38"/>
    </row>
    <row r="13" spans="1:8" s="56" customFormat="1" x14ac:dyDescent="0.2">
      <c r="A13" s="51"/>
      <c r="B13" s="51"/>
      <c r="C13" s="2" t="s">
        <v>7</v>
      </c>
      <c r="D13" s="51"/>
      <c r="E13" s="78"/>
      <c r="F13" s="54"/>
      <c r="G13" s="55"/>
      <c r="H13" s="55"/>
    </row>
    <row r="14" spans="1:8" s="56" customFormat="1" ht="25.5" x14ac:dyDescent="0.2">
      <c r="A14" s="51" t="s">
        <v>8</v>
      </c>
      <c r="B14" s="51" t="s">
        <v>113</v>
      </c>
      <c r="C14" s="52" t="s">
        <v>114</v>
      </c>
      <c r="D14" s="51" t="s">
        <v>13</v>
      </c>
      <c r="E14" s="53">
        <v>1</v>
      </c>
      <c r="F14" s="54"/>
      <c r="G14" s="55">
        <f>E14*F14</f>
        <v>0</v>
      </c>
      <c r="H14" s="91"/>
    </row>
    <row r="15" spans="1:8" s="56" customFormat="1" ht="25.5" x14ac:dyDescent="0.2">
      <c r="A15" s="51" t="s">
        <v>9</v>
      </c>
      <c r="B15" s="51" t="s">
        <v>74</v>
      </c>
      <c r="C15" s="52" t="s">
        <v>80</v>
      </c>
      <c r="D15" s="51" t="s">
        <v>13</v>
      </c>
      <c r="E15" s="53">
        <v>1</v>
      </c>
      <c r="F15" s="54"/>
      <c r="G15" s="55">
        <f>E15*F15</f>
        <v>0</v>
      </c>
      <c r="H15" s="55"/>
    </row>
    <row r="16" spans="1:8" s="87" customFormat="1" x14ac:dyDescent="0.2">
      <c r="A16" s="92"/>
      <c r="B16" s="92"/>
      <c r="C16" s="93"/>
      <c r="D16" s="92"/>
      <c r="E16" s="53"/>
      <c r="F16" s="81"/>
      <c r="G16" s="94"/>
      <c r="H16" s="94"/>
    </row>
    <row r="17" spans="1:10" s="56" customFormat="1" x14ac:dyDescent="0.2">
      <c r="A17" s="57"/>
      <c r="B17" s="57"/>
      <c r="C17" s="7" t="s">
        <v>59</v>
      </c>
      <c r="D17" s="57"/>
      <c r="E17" s="53"/>
      <c r="F17" s="80"/>
      <c r="G17" s="90">
        <f t="shared" ref="G17" si="0">ROUND(E17*F17,2)</f>
        <v>0</v>
      </c>
      <c r="H17" s="91"/>
    </row>
    <row r="18" spans="1:10" s="56" customFormat="1" ht="38.25" x14ac:dyDescent="0.2">
      <c r="A18" s="51" t="s">
        <v>8</v>
      </c>
      <c r="B18" s="51" t="s">
        <v>60</v>
      </c>
      <c r="C18" s="52" t="s">
        <v>62</v>
      </c>
      <c r="D18" s="51" t="s">
        <v>61</v>
      </c>
      <c r="E18" s="53">
        <v>40</v>
      </c>
      <c r="F18" s="54"/>
      <c r="G18" s="55">
        <f>E18*F18</f>
        <v>0</v>
      </c>
      <c r="H18" s="91"/>
    </row>
    <row r="19" spans="1:10" s="56" customFormat="1" ht="51" x14ac:dyDescent="0.2">
      <c r="A19" s="51" t="s">
        <v>9</v>
      </c>
      <c r="B19" s="51" t="s">
        <v>75</v>
      </c>
      <c r="C19" s="52" t="s">
        <v>63</v>
      </c>
      <c r="D19" s="51" t="s">
        <v>15</v>
      </c>
      <c r="E19" s="53">
        <v>39.9</v>
      </c>
      <c r="F19" s="54"/>
      <c r="G19" s="55">
        <f>E19*F19</f>
        <v>0</v>
      </c>
      <c r="H19" s="91"/>
    </row>
    <row r="20" spans="1:10" s="56" customFormat="1" ht="63.75" x14ac:dyDescent="0.2">
      <c r="A20" s="51" t="s">
        <v>11</v>
      </c>
      <c r="B20" s="51" t="s">
        <v>149</v>
      </c>
      <c r="C20" s="52" t="s">
        <v>150</v>
      </c>
      <c r="D20" s="51" t="s">
        <v>14</v>
      </c>
      <c r="E20" s="53">
        <v>70</v>
      </c>
      <c r="F20" s="54"/>
      <c r="G20" s="55">
        <f>E20*F20</f>
        <v>0</v>
      </c>
      <c r="H20" s="91"/>
    </row>
    <row r="21" spans="1:10" s="87" customFormat="1" x14ac:dyDescent="0.2">
      <c r="A21" s="51"/>
      <c r="B21" s="57"/>
      <c r="C21" s="59"/>
      <c r="D21" s="51"/>
      <c r="E21" s="53"/>
      <c r="F21" s="54"/>
      <c r="G21" s="55"/>
      <c r="H21" s="55"/>
      <c r="I21" s="56"/>
      <c r="J21" s="54"/>
    </row>
    <row r="22" spans="1:10" s="56" customFormat="1" x14ac:dyDescent="0.2">
      <c r="A22" s="51"/>
      <c r="B22" s="51"/>
      <c r="C22" s="2" t="s">
        <v>16</v>
      </c>
      <c r="D22" s="51"/>
      <c r="E22" s="53"/>
      <c r="F22" s="28"/>
      <c r="G22" s="37">
        <f>+SUM(G25:G36)</f>
        <v>0</v>
      </c>
      <c r="H22" s="37"/>
    </row>
    <row r="23" spans="1:10" s="87" customFormat="1" x14ac:dyDescent="0.2">
      <c r="A23" s="50"/>
      <c r="B23" s="50"/>
      <c r="C23" s="4"/>
      <c r="D23" s="50"/>
      <c r="E23" s="53"/>
      <c r="F23" s="29"/>
      <c r="G23" s="38"/>
      <c r="H23" s="38"/>
    </row>
    <row r="24" spans="1:10" s="56" customFormat="1" x14ac:dyDescent="0.2">
      <c r="A24" s="51"/>
      <c r="B24" s="51"/>
      <c r="C24" s="2" t="s">
        <v>17</v>
      </c>
      <c r="D24" s="51"/>
      <c r="E24" s="53"/>
      <c r="F24" s="54"/>
      <c r="G24" s="55"/>
      <c r="H24" s="55"/>
    </row>
    <row r="25" spans="1:10" s="56" customFormat="1" ht="63.75" x14ac:dyDescent="0.2">
      <c r="A25" s="51" t="s">
        <v>8</v>
      </c>
      <c r="B25" s="51" t="s">
        <v>97</v>
      </c>
      <c r="C25" s="52" t="s">
        <v>98</v>
      </c>
      <c r="D25" s="51" t="s">
        <v>15</v>
      </c>
      <c r="E25" s="53">
        <v>139</v>
      </c>
      <c r="F25" s="54"/>
      <c r="G25" s="55">
        <f>E25*F25</f>
        <v>0</v>
      </c>
      <c r="H25" s="55"/>
      <c r="J25" s="54"/>
    </row>
    <row r="26" spans="1:10" s="87" customFormat="1" x14ac:dyDescent="0.2">
      <c r="A26" s="50"/>
      <c r="B26" s="50"/>
      <c r="C26" s="59"/>
      <c r="D26" s="50"/>
      <c r="E26" s="53"/>
      <c r="F26" s="82"/>
      <c r="G26" s="95"/>
      <c r="H26" s="95"/>
      <c r="J26" s="54"/>
    </row>
    <row r="27" spans="1:10" s="56" customFormat="1" x14ac:dyDescent="0.2">
      <c r="A27" s="51"/>
      <c r="B27" s="51"/>
      <c r="C27" s="2" t="s">
        <v>18</v>
      </c>
      <c r="D27" s="51"/>
      <c r="E27" s="53"/>
      <c r="F27" s="54"/>
      <c r="G27" s="55"/>
      <c r="H27" s="55"/>
      <c r="J27" s="54"/>
    </row>
    <row r="28" spans="1:10" s="56" customFormat="1" ht="25.5" x14ac:dyDescent="0.2">
      <c r="A28" s="51" t="s">
        <v>8</v>
      </c>
      <c r="B28" s="51" t="s">
        <v>99</v>
      </c>
      <c r="C28" s="52" t="s">
        <v>100</v>
      </c>
      <c r="D28" s="51" t="s">
        <v>14</v>
      </c>
      <c r="E28" s="53">
        <v>55</v>
      </c>
      <c r="F28" s="54"/>
      <c r="G28" s="55">
        <f>E28*F28</f>
        <v>0</v>
      </c>
      <c r="H28" s="55"/>
      <c r="J28" s="54"/>
    </row>
    <row r="29" spans="1:10" s="56" customFormat="1" x14ac:dyDescent="0.2">
      <c r="A29" s="51"/>
      <c r="B29" s="51"/>
      <c r="C29" s="52"/>
      <c r="D29" s="51"/>
      <c r="E29" s="53"/>
      <c r="F29" s="54"/>
      <c r="G29" s="55"/>
      <c r="H29" s="55"/>
      <c r="J29" s="54"/>
    </row>
    <row r="30" spans="1:10" s="56" customFormat="1" ht="25.5" x14ac:dyDescent="0.2">
      <c r="A30" s="51"/>
      <c r="B30" s="51"/>
      <c r="C30" s="2" t="s">
        <v>138</v>
      </c>
      <c r="D30" s="51"/>
      <c r="E30" s="53"/>
      <c r="F30" s="54"/>
      <c r="G30" s="55"/>
      <c r="H30" s="55"/>
      <c r="J30" s="54"/>
    </row>
    <row r="31" spans="1:10" s="56" customFormat="1" ht="25.5" x14ac:dyDescent="0.2">
      <c r="A31" s="51" t="s">
        <v>8</v>
      </c>
      <c r="B31" s="51" t="s">
        <v>76</v>
      </c>
      <c r="C31" s="52" t="s">
        <v>101</v>
      </c>
      <c r="D31" s="51" t="s">
        <v>15</v>
      </c>
      <c r="E31" s="53">
        <v>17.5</v>
      </c>
      <c r="F31" s="54"/>
      <c r="G31" s="55">
        <f>E31*F31</f>
        <v>0</v>
      </c>
      <c r="H31" s="55"/>
      <c r="J31" s="54"/>
    </row>
    <row r="32" spans="1:10" s="56" customFormat="1" ht="76.5" x14ac:dyDescent="0.2">
      <c r="A32" s="51" t="s">
        <v>9</v>
      </c>
      <c r="B32" s="51" t="s">
        <v>64</v>
      </c>
      <c r="C32" s="52" t="s">
        <v>65</v>
      </c>
      <c r="D32" s="51" t="s">
        <v>15</v>
      </c>
      <c r="E32" s="53">
        <v>59</v>
      </c>
      <c r="F32" s="54"/>
      <c r="G32" s="55">
        <f>E32*F32</f>
        <v>0</v>
      </c>
      <c r="H32" s="55"/>
      <c r="J32" s="54"/>
    </row>
    <row r="33" spans="1:10" s="56" customFormat="1" x14ac:dyDescent="0.2">
      <c r="A33" s="51"/>
      <c r="B33" s="51"/>
      <c r="C33" s="52"/>
      <c r="D33" s="51"/>
      <c r="E33" s="53"/>
      <c r="F33" s="54"/>
      <c r="G33" s="55"/>
      <c r="H33" s="55"/>
      <c r="J33" s="54"/>
    </row>
    <row r="34" spans="1:10" s="56" customFormat="1" ht="25.5" x14ac:dyDescent="0.2">
      <c r="A34" s="51"/>
      <c r="B34" s="51"/>
      <c r="C34" s="2" t="s">
        <v>139</v>
      </c>
      <c r="D34" s="51"/>
      <c r="E34" s="53"/>
      <c r="F34" s="54"/>
      <c r="G34" s="55"/>
      <c r="H34" s="55"/>
      <c r="J34" s="54"/>
    </row>
    <row r="35" spans="1:10" s="87" customFormat="1" ht="25.5" x14ac:dyDescent="0.2">
      <c r="A35" s="51" t="s">
        <v>8</v>
      </c>
      <c r="B35" s="51" t="s">
        <v>41</v>
      </c>
      <c r="C35" s="52" t="s">
        <v>66</v>
      </c>
      <c r="D35" s="51" t="s">
        <v>15</v>
      </c>
      <c r="E35" s="53">
        <f>E32</f>
        <v>59</v>
      </c>
      <c r="F35" s="54"/>
      <c r="G35" s="55">
        <f>E35*F35</f>
        <v>0</v>
      </c>
      <c r="H35" s="95"/>
      <c r="J35" s="28"/>
    </row>
    <row r="36" spans="1:10" s="87" customFormat="1" ht="51" x14ac:dyDescent="0.2">
      <c r="A36" s="51" t="s">
        <v>9</v>
      </c>
      <c r="B36" s="51" t="s">
        <v>41</v>
      </c>
      <c r="C36" s="52" t="s">
        <v>67</v>
      </c>
      <c r="D36" s="51" t="s">
        <v>15</v>
      </c>
      <c r="E36" s="53">
        <f>E25-E32</f>
        <v>80</v>
      </c>
      <c r="F36" s="54"/>
      <c r="G36" s="55">
        <f>E36*F36</f>
        <v>0</v>
      </c>
      <c r="H36" s="55"/>
      <c r="J36" s="28"/>
    </row>
    <row r="37" spans="1:10" s="87" customFormat="1" x14ac:dyDescent="0.2">
      <c r="A37" s="50"/>
      <c r="B37" s="50"/>
      <c r="C37" s="86"/>
      <c r="D37" s="50"/>
      <c r="E37" s="53"/>
      <c r="F37" s="82"/>
      <c r="G37" s="95"/>
      <c r="H37" s="95"/>
      <c r="J37" s="28"/>
    </row>
    <row r="38" spans="1:10" s="56" customFormat="1" x14ac:dyDescent="0.2">
      <c r="A38" s="51"/>
      <c r="B38" s="51"/>
      <c r="C38" s="2" t="s">
        <v>117</v>
      </c>
      <c r="D38" s="51"/>
      <c r="E38" s="53"/>
      <c r="F38" s="28"/>
      <c r="G38" s="37">
        <f>+SUM(G40:G65)</f>
        <v>0</v>
      </c>
      <c r="H38" s="37"/>
      <c r="J38" s="28"/>
    </row>
    <row r="39" spans="1:10" s="87" customFormat="1" x14ac:dyDescent="0.2">
      <c r="A39" s="50"/>
      <c r="B39" s="50"/>
      <c r="C39" s="4"/>
      <c r="D39" s="50"/>
      <c r="E39" s="53"/>
      <c r="F39" s="29"/>
      <c r="G39" s="38"/>
      <c r="H39" s="38"/>
      <c r="J39" s="28"/>
    </row>
    <row r="40" spans="1:10" s="56" customFormat="1" x14ac:dyDescent="0.2">
      <c r="A40" s="51"/>
      <c r="B40" s="51"/>
      <c r="C40" s="2" t="s">
        <v>118</v>
      </c>
      <c r="D40" s="51"/>
      <c r="E40" s="53"/>
      <c r="F40" s="54"/>
      <c r="G40" s="55"/>
      <c r="H40" s="55"/>
      <c r="J40" s="28"/>
    </row>
    <row r="41" spans="1:10" s="56" customFormat="1" ht="63.75" x14ac:dyDescent="0.2">
      <c r="A41" s="51" t="s">
        <v>8</v>
      </c>
      <c r="B41" s="51" t="s">
        <v>73</v>
      </c>
      <c r="C41" s="52" t="s">
        <v>102</v>
      </c>
      <c r="D41" s="51" t="s">
        <v>14</v>
      </c>
      <c r="E41" s="53">
        <v>72.599999999999994</v>
      </c>
      <c r="F41" s="54"/>
      <c r="G41" s="55">
        <f>E41*F41</f>
        <v>0</v>
      </c>
      <c r="H41" s="55"/>
      <c r="J41" s="28"/>
    </row>
    <row r="42" spans="1:10" s="56" customFormat="1" ht="89.25" x14ac:dyDescent="0.2">
      <c r="A42" s="51" t="s">
        <v>9</v>
      </c>
      <c r="B42" s="51" t="s">
        <v>103</v>
      </c>
      <c r="C42" s="52" t="s">
        <v>128</v>
      </c>
      <c r="D42" s="51" t="s">
        <v>14</v>
      </c>
      <c r="E42" s="53">
        <v>137.9</v>
      </c>
      <c r="F42" s="54"/>
      <c r="G42" s="55">
        <f>E42*F42</f>
        <v>0</v>
      </c>
      <c r="H42" s="55"/>
      <c r="J42" s="28"/>
    </row>
    <row r="43" spans="1:10" s="56" customFormat="1" ht="89.25" x14ac:dyDescent="0.2">
      <c r="A43" s="51" t="s">
        <v>11</v>
      </c>
      <c r="B43" s="51" t="s">
        <v>108</v>
      </c>
      <c r="C43" s="52" t="s">
        <v>129</v>
      </c>
      <c r="D43" s="51" t="s">
        <v>14</v>
      </c>
      <c r="E43" s="53">
        <v>7.2</v>
      </c>
      <c r="F43" s="54"/>
      <c r="G43" s="55">
        <f>E43*F43</f>
        <v>0</v>
      </c>
      <c r="H43" s="55"/>
      <c r="J43" s="28"/>
    </row>
    <row r="44" spans="1:10" s="56" customFormat="1" x14ac:dyDescent="0.2">
      <c r="A44" s="51"/>
      <c r="B44" s="51"/>
      <c r="C44" s="52"/>
      <c r="D44" s="51"/>
      <c r="E44" s="53"/>
      <c r="F44" s="54"/>
      <c r="G44" s="55"/>
      <c r="H44" s="55"/>
      <c r="J44" s="28"/>
    </row>
    <row r="45" spans="1:10" s="56" customFormat="1" x14ac:dyDescent="0.2">
      <c r="A45" s="51"/>
      <c r="B45" s="51"/>
      <c r="C45" s="2" t="s">
        <v>119</v>
      </c>
      <c r="D45" s="51"/>
      <c r="E45" s="78"/>
      <c r="F45" s="54"/>
      <c r="G45" s="55"/>
      <c r="H45" s="55"/>
      <c r="J45" s="28"/>
    </row>
    <row r="46" spans="1:10" s="56" customFormat="1" ht="63.75" x14ac:dyDescent="0.2">
      <c r="A46" s="51" t="s">
        <v>8</v>
      </c>
      <c r="B46" s="51" t="s">
        <v>37</v>
      </c>
      <c r="C46" s="52" t="s">
        <v>86</v>
      </c>
      <c r="D46" s="51" t="s">
        <v>31</v>
      </c>
      <c r="E46" s="53">
        <v>87.04</v>
      </c>
      <c r="F46" s="54"/>
      <c r="G46" s="55">
        <f>E46*F46</f>
        <v>0</v>
      </c>
      <c r="H46" s="55"/>
      <c r="J46" s="54"/>
    </row>
    <row r="47" spans="1:10" s="56" customFormat="1" ht="63.75" x14ac:dyDescent="0.2">
      <c r="A47" s="51" t="s">
        <v>9</v>
      </c>
      <c r="B47" s="51" t="s">
        <v>30</v>
      </c>
      <c r="C47" s="52" t="s">
        <v>87</v>
      </c>
      <c r="D47" s="51" t="s">
        <v>31</v>
      </c>
      <c r="E47" s="53">
        <v>2888.32</v>
      </c>
      <c r="F47" s="54"/>
      <c r="G47" s="55">
        <f>E47*F47</f>
        <v>0</v>
      </c>
      <c r="H47" s="55"/>
      <c r="J47" s="54"/>
    </row>
    <row r="48" spans="1:10" s="56" customFormat="1" ht="25.5" x14ac:dyDescent="0.2">
      <c r="A48" s="51" t="s">
        <v>11</v>
      </c>
      <c r="B48" s="51" t="s">
        <v>109</v>
      </c>
      <c r="C48" s="52" t="s">
        <v>110</v>
      </c>
      <c r="D48" s="51" t="s">
        <v>61</v>
      </c>
      <c r="E48" s="53">
        <v>80</v>
      </c>
      <c r="F48" s="54"/>
      <c r="G48" s="55">
        <f>E48*F48</f>
        <v>0</v>
      </c>
      <c r="H48" s="55"/>
      <c r="J48" s="54"/>
    </row>
    <row r="49" spans="1:10" s="56" customFormat="1" x14ac:dyDescent="0.2">
      <c r="A49" s="51"/>
      <c r="B49" s="51"/>
      <c r="C49" s="52"/>
      <c r="D49" s="51"/>
      <c r="E49" s="53"/>
      <c r="F49" s="54"/>
      <c r="G49" s="55"/>
      <c r="H49" s="55"/>
      <c r="J49" s="28"/>
    </row>
    <row r="50" spans="1:10" s="56" customFormat="1" x14ac:dyDescent="0.2">
      <c r="A50" s="51"/>
      <c r="B50" s="51"/>
      <c r="C50" s="2" t="s">
        <v>120</v>
      </c>
      <c r="D50" s="51"/>
      <c r="E50" s="78"/>
      <c r="F50" s="54"/>
      <c r="G50" s="55"/>
      <c r="H50" s="55"/>
      <c r="J50" s="54"/>
    </row>
    <row r="51" spans="1:10" s="56" customFormat="1" ht="38.25" x14ac:dyDescent="0.2">
      <c r="A51" s="51" t="s">
        <v>8</v>
      </c>
      <c r="B51" s="51" t="s">
        <v>104</v>
      </c>
      <c r="C51" s="52" t="s">
        <v>105</v>
      </c>
      <c r="D51" s="51" t="s">
        <v>15</v>
      </c>
      <c r="E51" s="53">
        <v>5.5</v>
      </c>
      <c r="F51" s="54"/>
      <c r="G51" s="55">
        <f>E51*F51</f>
        <v>0</v>
      </c>
      <c r="H51" s="55"/>
      <c r="J51" s="54"/>
    </row>
    <row r="52" spans="1:10" s="56" customFormat="1" ht="51" x14ac:dyDescent="0.2">
      <c r="A52" s="51" t="s">
        <v>9</v>
      </c>
      <c r="B52" s="51" t="s">
        <v>134</v>
      </c>
      <c r="C52" s="52" t="s">
        <v>135</v>
      </c>
      <c r="D52" s="51" t="s">
        <v>15</v>
      </c>
      <c r="E52" s="53">
        <v>20.399999999999999</v>
      </c>
      <c r="F52" s="54"/>
      <c r="G52" s="55">
        <f>E52*F52</f>
        <v>0</v>
      </c>
      <c r="H52" s="55"/>
      <c r="J52" s="54"/>
    </row>
    <row r="53" spans="1:10" s="56" customFormat="1" ht="63.75" x14ac:dyDescent="0.2">
      <c r="A53" s="51" t="s">
        <v>11</v>
      </c>
      <c r="B53" s="51" t="s">
        <v>106</v>
      </c>
      <c r="C53" s="52" t="s">
        <v>133</v>
      </c>
      <c r="D53" s="51" t="s">
        <v>15</v>
      </c>
      <c r="E53" s="53">
        <v>16.8</v>
      </c>
      <c r="F53" s="54"/>
      <c r="G53" s="55">
        <f>E53*F53</f>
        <v>0</v>
      </c>
      <c r="H53" s="55"/>
      <c r="J53" s="54"/>
    </row>
    <row r="54" spans="1:10" s="56" customFormat="1" ht="63.75" x14ac:dyDescent="0.2">
      <c r="A54" s="51" t="s">
        <v>12</v>
      </c>
      <c r="B54" s="51" t="s">
        <v>111</v>
      </c>
      <c r="C54" s="52" t="s">
        <v>136</v>
      </c>
      <c r="D54" s="51" t="s">
        <v>15</v>
      </c>
      <c r="E54" s="53">
        <v>0.5</v>
      </c>
      <c r="F54" s="54"/>
      <c r="G54" s="55">
        <f>E54*F54</f>
        <v>0</v>
      </c>
      <c r="H54" s="55"/>
      <c r="J54" s="54"/>
    </row>
    <row r="55" spans="1:10" s="87" customFormat="1" x14ac:dyDescent="0.2">
      <c r="A55" s="51"/>
      <c r="B55" s="50"/>
      <c r="C55" s="59"/>
      <c r="D55" s="50"/>
      <c r="E55" s="53"/>
      <c r="F55" s="54"/>
      <c r="G55" s="55"/>
      <c r="H55" s="55"/>
      <c r="I55" s="56"/>
      <c r="J55" s="54"/>
    </row>
    <row r="56" spans="1:10" s="87" customFormat="1" x14ac:dyDescent="0.2">
      <c r="A56" s="51"/>
      <c r="B56" s="50"/>
      <c r="C56" s="2" t="s">
        <v>121</v>
      </c>
      <c r="D56" s="50"/>
      <c r="E56" s="53"/>
      <c r="F56" s="54"/>
      <c r="G56" s="55"/>
      <c r="H56" s="55"/>
      <c r="I56" s="56"/>
      <c r="J56" s="54"/>
    </row>
    <row r="57" spans="1:10" s="87" customFormat="1" ht="76.5" x14ac:dyDescent="0.2">
      <c r="A57" s="51" t="s">
        <v>8</v>
      </c>
      <c r="B57" s="51" t="s">
        <v>41</v>
      </c>
      <c r="C57" s="52" t="s">
        <v>165</v>
      </c>
      <c r="D57" s="51" t="s">
        <v>61</v>
      </c>
      <c r="E57" s="53">
        <v>5.6</v>
      </c>
      <c r="F57" s="54"/>
      <c r="G57" s="55">
        <f>E57*F57</f>
        <v>0</v>
      </c>
      <c r="H57" s="55"/>
      <c r="I57" s="56"/>
      <c r="J57" s="54"/>
    </row>
    <row r="58" spans="1:10" s="87" customFormat="1" ht="38.25" x14ac:dyDescent="0.2">
      <c r="A58" s="51" t="s">
        <v>9</v>
      </c>
      <c r="B58" s="51" t="s">
        <v>38</v>
      </c>
      <c r="C58" s="52" t="s">
        <v>43</v>
      </c>
      <c r="D58" s="51" t="s">
        <v>13</v>
      </c>
      <c r="E58" s="53">
        <v>1</v>
      </c>
      <c r="F58" s="54"/>
      <c r="G58" s="55">
        <f>E58*F58</f>
        <v>0</v>
      </c>
      <c r="H58" s="55"/>
      <c r="I58" s="56"/>
      <c r="J58" s="54"/>
    </row>
    <row r="59" spans="1:10" s="87" customFormat="1" x14ac:dyDescent="0.2">
      <c r="A59" s="51"/>
      <c r="B59" s="51"/>
      <c r="C59" s="52"/>
      <c r="D59" s="51"/>
      <c r="E59" s="53"/>
      <c r="F59" s="54"/>
      <c r="G59" s="55"/>
      <c r="H59" s="55"/>
      <c r="I59" s="56"/>
      <c r="J59" s="54"/>
    </row>
    <row r="60" spans="1:10" s="87" customFormat="1" x14ac:dyDescent="0.2">
      <c r="A60" s="51"/>
      <c r="B60" s="51"/>
      <c r="C60" s="2" t="s">
        <v>124</v>
      </c>
      <c r="D60" s="51"/>
      <c r="E60" s="53"/>
      <c r="F60" s="54"/>
      <c r="G60" s="55"/>
      <c r="H60" s="55"/>
      <c r="I60" s="56"/>
      <c r="J60" s="54"/>
    </row>
    <row r="61" spans="1:10" s="87" customFormat="1" ht="25.5" x14ac:dyDescent="0.2">
      <c r="A61" s="51" t="s">
        <v>8</v>
      </c>
      <c r="B61" s="51" t="s">
        <v>157</v>
      </c>
      <c r="C61" s="52" t="s">
        <v>158</v>
      </c>
      <c r="D61" s="51" t="s">
        <v>14</v>
      </c>
      <c r="E61" s="53">
        <v>0.25</v>
      </c>
      <c r="F61" s="54"/>
      <c r="G61" s="55">
        <f>E61*F61</f>
        <v>0</v>
      </c>
      <c r="H61" s="55"/>
      <c r="I61" s="56"/>
      <c r="J61" s="54"/>
    </row>
    <row r="62" spans="1:10" s="87" customFormat="1" ht="51" x14ac:dyDescent="0.2">
      <c r="A62" s="51" t="s">
        <v>9</v>
      </c>
      <c r="B62" s="51" t="s">
        <v>47</v>
      </c>
      <c r="C62" s="52" t="s">
        <v>162</v>
      </c>
      <c r="D62" s="51" t="s">
        <v>61</v>
      </c>
      <c r="E62" s="53">
        <v>1</v>
      </c>
      <c r="F62" s="54"/>
      <c r="G62" s="55">
        <f t="shared" ref="G62:G64" si="1">E62*F62</f>
        <v>0</v>
      </c>
      <c r="H62" s="55"/>
      <c r="I62" s="56"/>
      <c r="J62" s="54"/>
    </row>
    <row r="63" spans="1:10" s="87" customFormat="1" ht="63.75" x14ac:dyDescent="0.2">
      <c r="A63" s="51" t="s">
        <v>11</v>
      </c>
      <c r="B63" s="51" t="s">
        <v>159</v>
      </c>
      <c r="C63" s="52" t="s">
        <v>163</v>
      </c>
      <c r="D63" s="51" t="s">
        <v>61</v>
      </c>
      <c r="E63" s="53">
        <v>1</v>
      </c>
      <c r="F63" s="54"/>
      <c r="G63" s="55">
        <f t="shared" si="1"/>
        <v>0</v>
      </c>
      <c r="H63" s="55"/>
      <c r="I63" s="56"/>
      <c r="J63" s="54"/>
    </row>
    <row r="64" spans="1:10" s="87" customFormat="1" ht="51" x14ac:dyDescent="0.2">
      <c r="A64" s="51" t="s">
        <v>12</v>
      </c>
      <c r="B64" s="51" t="s">
        <v>160</v>
      </c>
      <c r="C64" s="52" t="s">
        <v>161</v>
      </c>
      <c r="D64" s="51" t="s">
        <v>61</v>
      </c>
      <c r="E64" s="53">
        <v>12</v>
      </c>
      <c r="F64" s="54"/>
      <c r="G64" s="55">
        <f t="shared" si="1"/>
        <v>0</v>
      </c>
      <c r="H64" s="55"/>
      <c r="I64" s="56"/>
      <c r="J64" s="54"/>
    </row>
    <row r="65" spans="1:10" s="87" customFormat="1" x14ac:dyDescent="0.2">
      <c r="A65" s="50"/>
      <c r="B65" s="50"/>
      <c r="C65" s="59"/>
      <c r="D65" s="50"/>
      <c r="E65" s="53"/>
      <c r="F65" s="82"/>
      <c r="G65" s="55"/>
      <c r="H65" s="95"/>
      <c r="J65" s="28"/>
    </row>
    <row r="66" spans="1:10" s="56" customFormat="1" x14ac:dyDescent="0.2">
      <c r="A66" s="51"/>
      <c r="B66" s="51"/>
      <c r="C66" s="2" t="s">
        <v>122</v>
      </c>
      <c r="D66" s="51"/>
      <c r="E66" s="53"/>
      <c r="F66" s="28" t="s">
        <v>24</v>
      </c>
      <c r="G66" s="37">
        <f>+SUM(G69:G73)</f>
        <v>0</v>
      </c>
      <c r="H66" s="55"/>
      <c r="J66" s="28"/>
    </row>
    <row r="67" spans="1:10" s="56" customFormat="1" x14ac:dyDescent="0.2">
      <c r="A67" s="50"/>
      <c r="B67" s="50"/>
      <c r="C67" s="4"/>
      <c r="D67" s="50"/>
      <c r="E67" s="53"/>
      <c r="F67" s="29"/>
      <c r="G67" s="38"/>
      <c r="H67" s="55"/>
      <c r="J67" s="28"/>
    </row>
    <row r="68" spans="1:10" s="56" customFormat="1" ht="25.5" x14ac:dyDescent="0.2">
      <c r="A68" s="51"/>
      <c r="B68" s="51"/>
      <c r="C68" s="2" t="s">
        <v>123</v>
      </c>
      <c r="D68" s="51"/>
      <c r="E68" s="53"/>
      <c r="F68" s="54"/>
      <c r="G68" s="55"/>
      <c r="H68" s="55"/>
      <c r="J68" s="28"/>
    </row>
    <row r="69" spans="1:10" s="56" customFormat="1" ht="76.5" x14ac:dyDescent="0.2">
      <c r="A69" s="51" t="s">
        <v>8</v>
      </c>
      <c r="B69" s="51" t="s">
        <v>19</v>
      </c>
      <c r="C69" s="52" t="s">
        <v>20</v>
      </c>
      <c r="D69" s="51" t="s">
        <v>10</v>
      </c>
      <c r="E69" s="53">
        <v>24</v>
      </c>
      <c r="F69" s="54"/>
      <c r="G69" s="55">
        <f>E69*F69</f>
        <v>0</v>
      </c>
      <c r="H69" s="55"/>
      <c r="J69" s="28"/>
    </row>
    <row r="70" spans="1:10" s="56" customFormat="1" ht="25.5" x14ac:dyDescent="0.2">
      <c r="A70" s="51" t="s">
        <v>9</v>
      </c>
      <c r="B70" s="51" t="s">
        <v>32</v>
      </c>
      <c r="C70" s="52" t="s">
        <v>96</v>
      </c>
      <c r="D70" s="51" t="s">
        <v>13</v>
      </c>
      <c r="E70" s="53">
        <v>1</v>
      </c>
      <c r="F70" s="54"/>
      <c r="G70" s="55">
        <f>E70*F70</f>
        <v>0</v>
      </c>
      <c r="H70" s="55"/>
      <c r="J70" s="28"/>
    </row>
    <row r="71" spans="1:10" s="56" customFormat="1" ht="25.5" x14ac:dyDescent="0.2">
      <c r="A71" s="51" t="s">
        <v>11</v>
      </c>
      <c r="B71" s="51" t="s">
        <v>36</v>
      </c>
      <c r="C71" s="52" t="s">
        <v>35</v>
      </c>
      <c r="D71" s="51" t="s">
        <v>13</v>
      </c>
      <c r="E71" s="53">
        <v>1</v>
      </c>
      <c r="F71" s="54"/>
      <c r="G71" s="55">
        <f>E71*F71</f>
        <v>0</v>
      </c>
      <c r="H71" s="55"/>
      <c r="J71" s="28"/>
    </row>
    <row r="72" spans="1:10" s="56" customFormat="1" ht="25.5" x14ac:dyDescent="0.2">
      <c r="A72" s="51" t="s">
        <v>12</v>
      </c>
      <c r="B72" s="51" t="s">
        <v>21</v>
      </c>
      <c r="C72" s="52" t="s">
        <v>22</v>
      </c>
      <c r="D72" s="51" t="s">
        <v>13</v>
      </c>
      <c r="E72" s="53">
        <v>1</v>
      </c>
      <c r="F72" s="54"/>
      <c r="G72" s="55">
        <f>E72*F72</f>
        <v>0</v>
      </c>
      <c r="H72" s="55"/>
    </row>
    <row r="73" spans="1:10" s="56" customFormat="1" x14ac:dyDescent="0.2">
      <c r="A73" s="51"/>
      <c r="B73" s="51"/>
      <c r="C73" s="52"/>
      <c r="D73" s="51"/>
      <c r="E73" s="53"/>
      <c r="F73" s="82"/>
      <c r="G73" s="55"/>
      <c r="H73" s="55"/>
    </row>
    <row r="74" spans="1:10" s="56" customFormat="1" ht="17.45" customHeight="1" x14ac:dyDescent="0.2">
      <c r="A74" s="51"/>
      <c r="B74" s="51"/>
      <c r="C74" s="52"/>
      <c r="D74" s="51"/>
      <c r="E74" s="53"/>
      <c r="F74" s="82"/>
      <c r="G74" s="55"/>
      <c r="H74" s="55"/>
    </row>
    <row r="75" spans="1:10" s="56" customFormat="1" ht="17.45" customHeight="1" x14ac:dyDescent="0.2">
      <c r="A75" s="51"/>
      <c r="B75" s="51"/>
      <c r="C75" s="52"/>
      <c r="D75" s="51"/>
      <c r="E75" s="78"/>
      <c r="F75" s="54"/>
      <c r="G75" s="55"/>
      <c r="H75" s="55"/>
    </row>
    <row r="76" spans="1:10" s="56" customFormat="1" ht="17.45" customHeight="1" x14ac:dyDescent="0.2">
      <c r="A76" s="51"/>
      <c r="B76" s="51"/>
      <c r="C76" s="44" t="str">
        <f>C11</f>
        <v>1 PREDDELA</v>
      </c>
      <c r="D76" s="45">
        <f>G11</f>
        <v>0</v>
      </c>
      <c r="E76" s="78"/>
      <c r="F76" s="54"/>
      <c r="G76" s="55"/>
      <c r="H76" s="55"/>
    </row>
    <row r="77" spans="1:10" s="56" customFormat="1" ht="17.45" customHeight="1" x14ac:dyDescent="0.2">
      <c r="A77" s="51"/>
      <c r="B77" s="51"/>
      <c r="C77" s="44" t="str">
        <f>C22</f>
        <v>2 ZEMELJSKA DELA</v>
      </c>
      <c r="D77" s="45">
        <f>G22</f>
        <v>0</v>
      </c>
      <c r="E77" s="78"/>
      <c r="F77" s="54"/>
      <c r="G77" s="55"/>
      <c r="H77" s="55"/>
    </row>
    <row r="78" spans="1:10" s="56" customFormat="1" ht="17.45" customHeight="1" x14ac:dyDescent="0.2">
      <c r="A78" s="51"/>
      <c r="B78" s="51"/>
      <c r="C78" s="44" t="str">
        <f>C38</f>
        <v>3 GRADBENA IN OBRTNIŠKA DELA</v>
      </c>
      <c r="D78" s="45">
        <f>G38</f>
        <v>0</v>
      </c>
      <c r="E78" s="78"/>
      <c r="F78" s="54"/>
      <c r="G78" s="55"/>
      <c r="H78" s="55"/>
    </row>
    <row r="79" spans="1:10" s="56" customFormat="1" ht="17.45" customHeight="1" x14ac:dyDescent="0.2">
      <c r="A79" s="51"/>
      <c r="B79" s="51"/>
      <c r="C79" s="46" t="str">
        <f>C66</f>
        <v>4 TUJE STORITVE</v>
      </c>
      <c r="D79" s="43">
        <f>G66</f>
        <v>0</v>
      </c>
      <c r="E79" s="78"/>
      <c r="F79" s="54"/>
      <c r="G79" s="55"/>
      <c r="H79" s="55"/>
    </row>
    <row r="80" spans="1:10" s="56" customFormat="1" ht="17.45" customHeight="1" x14ac:dyDescent="0.2">
      <c r="A80" s="51"/>
      <c r="B80" s="51"/>
      <c r="C80" s="47" t="s">
        <v>26</v>
      </c>
      <c r="D80" s="74">
        <f>5/100*SUM(D76:D79)</f>
        <v>0</v>
      </c>
      <c r="E80" s="78"/>
      <c r="F80" s="54"/>
      <c r="G80" s="55"/>
      <c r="H80" s="55"/>
    </row>
    <row r="81" spans="1:10" s="55" customFormat="1" ht="17.45" customHeight="1" x14ac:dyDescent="0.2">
      <c r="A81" s="51"/>
      <c r="B81" s="51"/>
      <c r="C81" s="47" t="s">
        <v>27</v>
      </c>
      <c r="D81" s="48">
        <f>+SUM(D76:D80)</f>
        <v>0</v>
      </c>
      <c r="E81" s="78"/>
      <c r="F81" s="54"/>
      <c r="I81" s="56"/>
      <c r="J81" s="56"/>
    </row>
    <row r="82" spans="1:10" s="55" customFormat="1" x14ac:dyDescent="0.2">
      <c r="A82" s="51"/>
      <c r="B82" s="51"/>
      <c r="C82" s="47" t="s">
        <v>33</v>
      </c>
      <c r="D82" s="48">
        <f>0.22*D81</f>
        <v>0</v>
      </c>
      <c r="E82" s="78"/>
      <c r="F82" s="54"/>
      <c r="I82" s="56"/>
      <c r="J82" s="56"/>
    </row>
    <row r="83" spans="1:10" s="55" customFormat="1" ht="17.45" customHeight="1" x14ac:dyDescent="0.2">
      <c r="A83" s="51"/>
      <c r="B83" s="51"/>
      <c r="C83" s="47" t="s">
        <v>28</v>
      </c>
      <c r="D83" s="48">
        <f>+SUM(D81:D82)</f>
        <v>0</v>
      </c>
      <c r="E83" s="78"/>
      <c r="F83" s="54"/>
      <c r="I83" s="56"/>
      <c r="J83" s="56"/>
    </row>
    <row r="84" spans="1:10" s="56" customFormat="1" x14ac:dyDescent="0.2">
      <c r="A84" s="51"/>
      <c r="B84" s="51"/>
      <c r="C84" s="52"/>
      <c r="D84" s="51"/>
      <c r="E84" s="78"/>
      <c r="F84" s="54"/>
      <c r="G84" s="55"/>
      <c r="H84" s="55"/>
    </row>
    <row r="85" spans="1:10" s="55" customFormat="1" x14ac:dyDescent="0.2">
      <c r="A85" s="51"/>
      <c r="B85" s="51"/>
      <c r="C85" s="52"/>
      <c r="D85" s="51"/>
      <c r="E85" s="78"/>
      <c r="F85" s="28"/>
      <c r="I85" s="56"/>
      <c r="J85" s="56"/>
    </row>
    <row r="86" spans="1:10" s="56" customFormat="1" x14ac:dyDescent="0.2">
      <c r="A86" s="51"/>
      <c r="B86" s="51"/>
      <c r="C86" s="52"/>
      <c r="D86" s="51"/>
      <c r="E86" s="78"/>
      <c r="F86" s="54"/>
      <c r="G86" s="55"/>
      <c r="H86" s="55"/>
    </row>
    <row r="87" spans="1:10" s="56" customFormat="1" x14ac:dyDescent="0.2">
      <c r="A87" s="51"/>
      <c r="B87" s="51"/>
      <c r="C87" s="52"/>
      <c r="D87" s="51"/>
      <c r="E87" s="78"/>
      <c r="F87" s="54"/>
      <c r="G87" s="55"/>
      <c r="H87" s="55"/>
    </row>
    <row r="88" spans="1:10" s="56" customFormat="1" x14ac:dyDescent="0.2">
      <c r="A88" s="51"/>
      <c r="B88" s="51"/>
      <c r="C88" s="52"/>
      <c r="D88" s="51"/>
      <c r="E88" s="78"/>
      <c r="F88" s="54"/>
      <c r="G88" s="55"/>
      <c r="H88" s="55"/>
    </row>
    <row r="90" spans="1:10" x14ac:dyDescent="0.2">
      <c r="C90" s="13"/>
    </row>
  </sheetData>
  <mergeCells count="1">
    <mergeCell ref="B1:H1"/>
  </mergeCells>
  <pageMargins left="0.9055118110236221" right="0.27559055118110237" top="0.78740157480314965" bottom="0.39370078740157483" header="0" footer="0.19685039370078741"/>
  <pageSetup paperSize="9" scale="77" fitToHeight="50" orientation="portrait" r:id="rId1"/>
  <headerFooter>
    <oddHeader>&amp;R&amp;G</oddHeader>
    <oddFooter>&amp;C&amp;A&amp;R&amp;P</oddFooter>
  </headerFooter>
  <rowBreaks count="1" manualBreakCount="1">
    <brk id="73" max="6" man="1"/>
  </rowBreaks>
  <colBreaks count="1" manualBreakCount="1">
    <brk id="7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showZeros="0" view="pageBreakPreview" zoomScaleNormal="100" zoomScaleSheetLayoutView="100" workbookViewId="0">
      <pane ySplit="9" topLeftCell="A76" activePane="bottomLeft" state="frozen"/>
      <selection activeCell="A7" sqref="A7"/>
      <selection pane="bottomLeft" activeCell="F37" sqref="F13:F37"/>
    </sheetView>
  </sheetViews>
  <sheetFormatPr defaultRowHeight="12.75" x14ac:dyDescent="0.2"/>
  <cols>
    <col min="1" max="1" width="12.5703125" style="14" customWidth="1"/>
    <col min="2" max="2" width="10.7109375" style="14" customWidth="1"/>
    <col min="3" max="3" width="40.140625" style="3" customWidth="1"/>
    <col min="4" max="4" width="12" style="14" customWidth="1"/>
    <col min="5" max="5" width="12.140625" style="21" customWidth="1"/>
    <col min="6" max="6" width="14.140625" style="30" customWidth="1"/>
    <col min="7" max="7" width="15.85546875" style="34" customWidth="1"/>
    <col min="8" max="8" width="3.28515625" style="34" customWidth="1"/>
    <col min="9" max="9" width="3.28515625" style="13" customWidth="1"/>
    <col min="10" max="16384" width="9.140625" style="13"/>
  </cols>
  <sheetData>
    <row r="1" spans="1:8" ht="18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8" x14ac:dyDescent="0.2">
      <c r="B2" s="101"/>
      <c r="C2" s="102"/>
      <c r="D2" s="101"/>
      <c r="E2" s="103"/>
      <c r="F2" s="104"/>
      <c r="G2" s="105"/>
      <c r="H2" s="105"/>
    </row>
    <row r="3" spans="1:8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8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8" s="20" customFormat="1" ht="15" customHeight="1" x14ac:dyDescent="0.2">
      <c r="A5" s="60" t="s">
        <v>29</v>
      </c>
      <c r="B5" s="61" t="s">
        <v>83</v>
      </c>
      <c r="C5" s="62"/>
      <c r="D5" s="107"/>
      <c r="E5" s="103"/>
      <c r="F5" s="108"/>
      <c r="G5" s="105"/>
      <c r="H5" s="105"/>
    </row>
    <row r="6" spans="1:8" s="20" customFormat="1" ht="8.25" customHeight="1" x14ac:dyDescent="0.2">
      <c r="A6" s="60"/>
      <c r="B6" s="61"/>
      <c r="C6" s="62"/>
      <c r="D6" s="107"/>
      <c r="E6" s="103"/>
      <c r="F6" s="108"/>
      <c r="G6" s="105"/>
      <c r="H6" s="105"/>
    </row>
    <row r="7" spans="1:8" s="20" customFormat="1" ht="13.5" customHeight="1" x14ac:dyDescent="0.25">
      <c r="A7" s="60" t="s">
        <v>71</v>
      </c>
      <c r="B7" s="61" t="s">
        <v>79</v>
      </c>
      <c r="D7" s="88"/>
      <c r="E7" s="109"/>
      <c r="F7" s="109"/>
      <c r="G7" s="109"/>
      <c r="H7" s="109"/>
    </row>
    <row r="8" spans="1:8" s="20" customFormat="1" ht="13.5" customHeight="1" x14ac:dyDescent="0.2">
      <c r="A8" s="79"/>
      <c r="B8" s="96"/>
      <c r="C8" s="97"/>
      <c r="D8" s="97"/>
      <c r="E8" s="97"/>
      <c r="F8" s="97"/>
      <c r="G8" s="97"/>
      <c r="H8" s="63"/>
    </row>
    <row r="9" spans="1:8" s="42" customFormat="1" ht="32.1" customHeight="1" x14ac:dyDescent="0.2">
      <c r="A9" s="65" t="s">
        <v>0</v>
      </c>
      <c r="B9" s="65" t="s">
        <v>3</v>
      </c>
      <c r="C9" s="66" t="s">
        <v>2</v>
      </c>
      <c r="D9" s="65" t="s">
        <v>4</v>
      </c>
      <c r="E9" s="67" t="s">
        <v>1</v>
      </c>
      <c r="F9" s="68" t="s">
        <v>5</v>
      </c>
      <c r="G9" s="69" t="s">
        <v>25</v>
      </c>
      <c r="H9" s="64"/>
    </row>
    <row r="10" spans="1:8" s="10" customFormat="1" ht="14.25" customHeight="1" x14ac:dyDescent="0.2">
      <c r="A10" s="11"/>
      <c r="B10" s="11"/>
      <c r="C10" s="19"/>
      <c r="D10" s="11"/>
      <c r="E10" s="23"/>
      <c r="F10" s="27"/>
      <c r="G10" s="36"/>
      <c r="H10" s="36"/>
    </row>
    <row r="11" spans="1:8" s="56" customFormat="1" x14ac:dyDescent="0.2">
      <c r="A11" s="51"/>
      <c r="B11" s="51"/>
      <c r="C11" s="2" t="s">
        <v>6</v>
      </c>
      <c r="D11" s="51"/>
      <c r="E11" s="78"/>
      <c r="F11" s="28" t="s">
        <v>23</v>
      </c>
      <c r="G11" s="37">
        <f>+SUM(G14:G21)</f>
        <v>0</v>
      </c>
      <c r="H11" s="37"/>
    </row>
    <row r="12" spans="1:8" s="87" customFormat="1" x14ac:dyDescent="0.2">
      <c r="A12" s="50"/>
      <c r="B12" s="50"/>
      <c r="C12" s="4"/>
      <c r="D12" s="50"/>
      <c r="E12" s="53"/>
      <c r="F12" s="29"/>
      <c r="G12" s="38"/>
      <c r="H12" s="38"/>
    </row>
    <row r="13" spans="1:8" s="56" customFormat="1" x14ac:dyDescent="0.2">
      <c r="A13" s="51"/>
      <c r="B13" s="51"/>
      <c r="C13" s="2" t="s">
        <v>7</v>
      </c>
      <c r="D13" s="51"/>
      <c r="E13" s="78"/>
      <c r="F13" s="54"/>
      <c r="G13" s="55"/>
      <c r="H13" s="55"/>
    </row>
    <row r="14" spans="1:8" s="56" customFormat="1" ht="25.5" x14ac:dyDescent="0.2">
      <c r="A14" s="57" t="s">
        <v>8</v>
      </c>
      <c r="B14" s="57" t="s">
        <v>58</v>
      </c>
      <c r="C14" s="58" t="s">
        <v>57</v>
      </c>
      <c r="D14" s="57" t="s">
        <v>13</v>
      </c>
      <c r="E14" s="53">
        <v>1</v>
      </c>
      <c r="F14" s="80"/>
      <c r="G14" s="90">
        <f>E14*F14</f>
        <v>0</v>
      </c>
      <c r="H14" s="91"/>
    </row>
    <row r="15" spans="1:8" s="56" customFormat="1" ht="25.5" x14ac:dyDescent="0.2">
      <c r="A15" s="57" t="s">
        <v>9</v>
      </c>
      <c r="B15" s="57" t="s">
        <v>74</v>
      </c>
      <c r="C15" s="58" t="s">
        <v>80</v>
      </c>
      <c r="D15" s="57" t="s">
        <v>13</v>
      </c>
      <c r="E15" s="53">
        <v>1</v>
      </c>
      <c r="F15" s="80"/>
      <c r="G15" s="90">
        <f>E15*F15</f>
        <v>0</v>
      </c>
      <c r="H15" s="55"/>
    </row>
    <row r="16" spans="1:8" s="87" customFormat="1" x14ac:dyDescent="0.2">
      <c r="A16" s="92"/>
      <c r="B16" s="92"/>
      <c r="C16" s="93"/>
      <c r="D16" s="92"/>
      <c r="E16" s="53"/>
      <c r="F16" s="81"/>
      <c r="G16" s="94"/>
      <c r="H16" s="94"/>
    </row>
    <row r="17" spans="1:10" s="56" customFormat="1" x14ac:dyDescent="0.2">
      <c r="A17" s="57"/>
      <c r="B17" s="57"/>
      <c r="C17" s="7" t="s">
        <v>59</v>
      </c>
      <c r="D17" s="57"/>
      <c r="E17" s="53"/>
      <c r="F17" s="80"/>
      <c r="G17" s="90">
        <f t="shared" ref="G17" si="0">ROUND(E17*F17,2)</f>
        <v>0</v>
      </c>
      <c r="H17" s="91"/>
    </row>
    <row r="18" spans="1:10" s="56" customFormat="1" ht="38.25" x14ac:dyDescent="0.2">
      <c r="A18" s="57" t="s">
        <v>8</v>
      </c>
      <c r="B18" s="57" t="s">
        <v>60</v>
      </c>
      <c r="C18" s="58" t="s">
        <v>62</v>
      </c>
      <c r="D18" s="57" t="s">
        <v>61</v>
      </c>
      <c r="E18" s="53">
        <v>4</v>
      </c>
      <c r="F18" s="80"/>
      <c r="G18" s="90">
        <f>E18*F18</f>
        <v>0</v>
      </c>
      <c r="H18" s="91"/>
    </row>
    <row r="19" spans="1:10" s="87" customFormat="1" ht="51" x14ac:dyDescent="0.2">
      <c r="A19" s="57" t="s">
        <v>9</v>
      </c>
      <c r="B19" s="57" t="s">
        <v>75</v>
      </c>
      <c r="C19" s="58" t="s">
        <v>63</v>
      </c>
      <c r="D19" s="57" t="s">
        <v>15</v>
      </c>
      <c r="E19" s="53">
        <v>1.5</v>
      </c>
      <c r="F19" s="80"/>
      <c r="G19" s="90">
        <f>E19*F19</f>
        <v>0</v>
      </c>
      <c r="H19" s="95"/>
      <c r="I19" s="37"/>
      <c r="J19" s="28"/>
    </row>
    <row r="20" spans="1:10" s="87" customFormat="1" ht="51" x14ac:dyDescent="0.2">
      <c r="A20" s="57" t="s">
        <v>11</v>
      </c>
      <c r="B20" s="57" t="s">
        <v>72</v>
      </c>
      <c r="C20" s="58" t="s">
        <v>81</v>
      </c>
      <c r="D20" s="57" t="s">
        <v>15</v>
      </c>
      <c r="E20" s="53">
        <v>1.7</v>
      </c>
      <c r="F20" s="80"/>
      <c r="G20" s="90">
        <f>E20*F20</f>
        <v>0</v>
      </c>
      <c r="H20" s="55"/>
      <c r="I20" s="56"/>
      <c r="J20" s="54"/>
    </row>
    <row r="21" spans="1:10" s="87" customFormat="1" ht="63.75" x14ac:dyDescent="0.2">
      <c r="A21" s="51" t="s">
        <v>11</v>
      </c>
      <c r="B21" s="51" t="s">
        <v>149</v>
      </c>
      <c r="C21" s="52" t="s">
        <v>150</v>
      </c>
      <c r="D21" s="51" t="s">
        <v>14</v>
      </c>
      <c r="E21" s="53">
        <v>12</v>
      </c>
      <c r="F21" s="54"/>
      <c r="G21" s="55">
        <f>E21*F21</f>
        <v>0</v>
      </c>
      <c r="H21" s="91"/>
      <c r="I21" s="56"/>
      <c r="J21" s="56"/>
    </row>
    <row r="22" spans="1:10" s="87" customFormat="1" x14ac:dyDescent="0.2">
      <c r="A22" s="50"/>
      <c r="B22" s="50"/>
      <c r="C22" s="86"/>
      <c r="D22" s="50"/>
      <c r="E22" s="53"/>
      <c r="F22" s="82"/>
      <c r="G22" s="95"/>
      <c r="H22" s="95"/>
      <c r="J22" s="28"/>
    </row>
    <row r="23" spans="1:10" s="56" customFormat="1" x14ac:dyDescent="0.2">
      <c r="A23" s="51"/>
      <c r="B23" s="51"/>
      <c r="C23" s="2" t="s">
        <v>84</v>
      </c>
      <c r="D23" s="51"/>
      <c r="E23" s="53"/>
      <c r="F23" s="28"/>
      <c r="G23" s="37">
        <f>+SUM(G25:G51)</f>
        <v>0</v>
      </c>
      <c r="H23" s="37"/>
      <c r="J23" s="28"/>
    </row>
    <row r="24" spans="1:10" s="87" customFormat="1" x14ac:dyDescent="0.2">
      <c r="A24" s="50"/>
      <c r="B24" s="50"/>
      <c r="C24" s="4"/>
      <c r="D24" s="50"/>
      <c r="E24" s="53"/>
      <c r="F24" s="29"/>
      <c r="G24" s="38"/>
      <c r="H24" s="38"/>
      <c r="J24" s="28"/>
    </row>
    <row r="25" spans="1:10" s="56" customFormat="1" x14ac:dyDescent="0.2">
      <c r="A25" s="51"/>
      <c r="B25" s="51"/>
      <c r="C25" s="2" t="s">
        <v>85</v>
      </c>
      <c r="D25" s="51"/>
      <c r="E25" s="53"/>
      <c r="F25" s="54"/>
      <c r="G25" s="55"/>
      <c r="H25" s="55"/>
      <c r="J25" s="28"/>
    </row>
    <row r="26" spans="1:10" s="56" customFormat="1" ht="63.75" x14ac:dyDescent="0.2">
      <c r="A26" s="57" t="s">
        <v>8</v>
      </c>
      <c r="B26" s="57" t="s">
        <v>77</v>
      </c>
      <c r="C26" s="58" t="s">
        <v>132</v>
      </c>
      <c r="D26" s="57" t="s">
        <v>14</v>
      </c>
      <c r="E26" s="53">
        <v>8.4</v>
      </c>
      <c r="F26" s="80"/>
      <c r="G26" s="90">
        <f>E26*F26</f>
        <v>0</v>
      </c>
      <c r="H26" s="55"/>
      <c r="J26" s="28"/>
    </row>
    <row r="27" spans="1:10" s="56" customFormat="1" ht="63.75" x14ac:dyDescent="0.2">
      <c r="A27" s="57" t="s">
        <v>9</v>
      </c>
      <c r="B27" s="57" t="s">
        <v>40</v>
      </c>
      <c r="C27" s="58" t="s">
        <v>130</v>
      </c>
      <c r="D27" s="57" t="s">
        <v>14</v>
      </c>
      <c r="E27" s="53">
        <v>3.6</v>
      </c>
      <c r="F27" s="80"/>
      <c r="G27" s="90">
        <f>E27*F27</f>
        <v>0</v>
      </c>
      <c r="H27" s="55"/>
      <c r="J27" s="28"/>
    </row>
    <row r="28" spans="1:10" s="56" customFormat="1" x14ac:dyDescent="0.2">
      <c r="A28" s="51"/>
      <c r="B28" s="51"/>
      <c r="C28" s="52"/>
      <c r="D28" s="51"/>
      <c r="E28" s="53"/>
      <c r="F28" s="54"/>
      <c r="G28" s="55"/>
      <c r="H28" s="55"/>
      <c r="J28" s="28"/>
    </row>
    <row r="29" spans="1:10" s="56" customFormat="1" x14ac:dyDescent="0.2">
      <c r="A29" s="51"/>
      <c r="B29" s="51"/>
      <c r="C29" s="2" t="s">
        <v>88</v>
      </c>
      <c r="D29" s="51"/>
      <c r="E29" s="78"/>
      <c r="F29" s="54"/>
      <c r="G29" s="55"/>
      <c r="H29" s="55"/>
      <c r="J29" s="28"/>
    </row>
    <row r="30" spans="1:10" s="56" customFormat="1" ht="63.75" x14ac:dyDescent="0.2">
      <c r="A30" s="57" t="s">
        <v>8</v>
      </c>
      <c r="B30" s="57" t="s">
        <v>37</v>
      </c>
      <c r="C30" s="58" t="s">
        <v>86</v>
      </c>
      <c r="D30" s="57" t="s">
        <v>31</v>
      </c>
      <c r="E30" s="53">
        <v>421.41</v>
      </c>
      <c r="F30" s="80"/>
      <c r="G30" s="90">
        <f>E30*F30</f>
        <v>0</v>
      </c>
      <c r="H30" s="55"/>
      <c r="J30" s="54"/>
    </row>
    <row r="31" spans="1:10" s="56" customFormat="1" ht="63.75" x14ac:dyDescent="0.2">
      <c r="A31" s="57" t="s">
        <v>9</v>
      </c>
      <c r="B31" s="57" t="s">
        <v>30</v>
      </c>
      <c r="C31" s="58" t="s">
        <v>87</v>
      </c>
      <c r="D31" s="57" t="s">
        <v>31</v>
      </c>
      <c r="E31" s="53">
        <v>29.63</v>
      </c>
      <c r="F31" s="80"/>
      <c r="G31" s="90">
        <f>E31*F31</f>
        <v>0</v>
      </c>
      <c r="H31" s="55"/>
      <c r="J31" s="54"/>
    </row>
    <row r="32" spans="1:10" s="56" customFormat="1" x14ac:dyDescent="0.2">
      <c r="A32" s="51"/>
      <c r="B32" s="51"/>
      <c r="C32" s="58"/>
      <c r="D32" s="51"/>
      <c r="E32" s="53"/>
      <c r="F32" s="54"/>
      <c r="G32" s="55"/>
      <c r="H32" s="55"/>
      <c r="J32" s="28"/>
    </row>
    <row r="33" spans="1:10" s="56" customFormat="1" x14ac:dyDescent="0.2">
      <c r="A33" s="51"/>
      <c r="B33" s="51"/>
      <c r="C33" s="2" t="s">
        <v>89</v>
      </c>
      <c r="D33" s="51"/>
      <c r="E33" s="78"/>
      <c r="F33" s="54"/>
      <c r="G33" s="55"/>
      <c r="H33" s="55"/>
      <c r="J33" s="54"/>
    </row>
    <row r="34" spans="1:10" s="56" customFormat="1" ht="76.5" x14ac:dyDescent="0.2">
      <c r="A34" s="57" t="s">
        <v>8</v>
      </c>
      <c r="B34" s="57" t="s">
        <v>68</v>
      </c>
      <c r="C34" s="58" t="s">
        <v>137</v>
      </c>
      <c r="D34" s="57" t="s">
        <v>15</v>
      </c>
      <c r="E34" s="53">
        <v>2.8</v>
      </c>
      <c r="F34" s="80"/>
      <c r="G34" s="90">
        <f>E34*F34</f>
        <v>0</v>
      </c>
      <c r="H34" s="55"/>
      <c r="J34" s="54"/>
    </row>
    <row r="35" spans="1:10" s="56" customFormat="1" x14ac:dyDescent="0.2">
      <c r="A35" s="57"/>
      <c r="B35" s="57"/>
      <c r="C35" s="58"/>
      <c r="D35" s="57"/>
      <c r="E35" s="53"/>
      <c r="F35" s="80"/>
      <c r="G35" s="90"/>
      <c r="H35" s="55"/>
      <c r="J35" s="54"/>
    </row>
    <row r="36" spans="1:10" s="87" customFormat="1" x14ac:dyDescent="0.2">
      <c r="A36" s="51"/>
      <c r="B36" s="50"/>
      <c r="C36" s="120" t="s">
        <v>141</v>
      </c>
      <c r="D36" s="50"/>
      <c r="E36" s="53"/>
      <c r="F36" s="54"/>
      <c r="G36" s="55"/>
      <c r="H36" s="55"/>
      <c r="I36" s="56"/>
      <c r="J36" s="54"/>
    </row>
    <row r="37" spans="1:10" s="87" customFormat="1" ht="89.25" x14ac:dyDescent="0.2">
      <c r="A37" s="51" t="s">
        <v>8</v>
      </c>
      <c r="B37" s="51" t="s">
        <v>142</v>
      </c>
      <c r="C37" s="52" t="s">
        <v>143</v>
      </c>
      <c r="D37" s="57" t="s">
        <v>61</v>
      </c>
      <c r="E37" s="53">
        <v>24.5</v>
      </c>
      <c r="F37" s="80"/>
      <c r="G37" s="90">
        <f>E37*F37</f>
        <v>0</v>
      </c>
      <c r="H37" s="55"/>
      <c r="I37" s="56"/>
      <c r="J37" s="54"/>
    </row>
    <row r="38" spans="1:10" s="87" customFormat="1" x14ac:dyDescent="0.2">
      <c r="A38" s="51"/>
      <c r="B38" s="50"/>
      <c r="C38" s="120"/>
      <c r="D38" s="50"/>
      <c r="E38" s="53"/>
      <c r="F38" s="54"/>
      <c r="G38" s="55"/>
      <c r="H38" s="55"/>
      <c r="I38" s="56"/>
      <c r="J38" s="54"/>
    </row>
    <row r="39" spans="1:10" s="87" customFormat="1" x14ac:dyDescent="0.2">
      <c r="A39" s="51"/>
      <c r="B39" s="50"/>
      <c r="C39" s="2" t="s">
        <v>144</v>
      </c>
      <c r="D39" s="50"/>
      <c r="E39" s="53"/>
      <c r="F39" s="54"/>
      <c r="G39" s="55"/>
      <c r="H39" s="55"/>
      <c r="I39" s="56"/>
      <c r="J39" s="54"/>
    </row>
    <row r="40" spans="1:10" s="87" customFormat="1" ht="76.5" x14ac:dyDescent="0.2">
      <c r="A40" s="57" t="s">
        <v>8</v>
      </c>
      <c r="B40" s="57" t="s">
        <v>70</v>
      </c>
      <c r="C40" s="58" t="s">
        <v>69</v>
      </c>
      <c r="D40" s="57" t="s">
        <v>61</v>
      </c>
      <c r="E40" s="53">
        <v>7</v>
      </c>
      <c r="F40" s="80"/>
      <c r="G40" s="90">
        <f>E40*F40</f>
        <v>0</v>
      </c>
      <c r="H40" s="55"/>
      <c r="I40" s="56"/>
      <c r="J40" s="54"/>
    </row>
    <row r="41" spans="1:10" s="87" customFormat="1" ht="38.25" x14ac:dyDescent="0.2">
      <c r="A41" s="57" t="s">
        <v>9</v>
      </c>
      <c r="B41" s="57" t="s">
        <v>38</v>
      </c>
      <c r="C41" s="58" t="s">
        <v>43</v>
      </c>
      <c r="D41" s="57" t="s">
        <v>13</v>
      </c>
      <c r="E41" s="53">
        <v>1</v>
      </c>
      <c r="F41" s="80"/>
      <c r="G41" s="90">
        <f>E41*F41</f>
        <v>0</v>
      </c>
      <c r="H41" s="55"/>
      <c r="I41" s="56"/>
      <c r="J41" s="54"/>
    </row>
    <row r="42" spans="1:10" s="87" customFormat="1" x14ac:dyDescent="0.2">
      <c r="A42" s="51"/>
      <c r="B42" s="50"/>
      <c r="D42" s="50"/>
      <c r="E42" s="53"/>
      <c r="F42" s="54"/>
      <c r="G42" s="55"/>
      <c r="H42" s="55"/>
      <c r="I42" s="56"/>
      <c r="J42" s="54"/>
    </row>
    <row r="43" spans="1:10" s="87" customFormat="1" x14ac:dyDescent="0.2">
      <c r="A43" s="50"/>
      <c r="B43" s="50"/>
      <c r="C43" s="2" t="s">
        <v>145</v>
      </c>
      <c r="D43" s="50"/>
      <c r="E43" s="53"/>
      <c r="F43" s="82"/>
      <c r="G43" s="55"/>
      <c r="H43" s="95"/>
      <c r="J43" s="28"/>
    </row>
    <row r="44" spans="1:10" s="87" customFormat="1" ht="25.5" x14ac:dyDescent="0.2">
      <c r="A44" s="57" t="s">
        <v>8</v>
      </c>
      <c r="B44" s="57" t="s">
        <v>44</v>
      </c>
      <c r="C44" s="58" t="s">
        <v>49</v>
      </c>
      <c r="D44" s="57" t="s">
        <v>14</v>
      </c>
      <c r="E44" s="53">
        <v>12</v>
      </c>
      <c r="F44" s="80"/>
      <c r="G44" s="90">
        <f t="shared" ref="G44:G50" si="1">E44*F44</f>
        <v>0</v>
      </c>
      <c r="H44" s="95"/>
      <c r="J44" s="28"/>
    </row>
    <row r="45" spans="1:10" s="87" customFormat="1" ht="51" x14ac:dyDescent="0.2">
      <c r="A45" s="57" t="s">
        <v>9</v>
      </c>
      <c r="B45" s="57" t="s">
        <v>45</v>
      </c>
      <c r="C45" s="58" t="s">
        <v>50</v>
      </c>
      <c r="D45" s="57" t="s">
        <v>14</v>
      </c>
      <c r="E45" s="53">
        <v>10</v>
      </c>
      <c r="F45" s="80"/>
      <c r="G45" s="90">
        <f t="shared" si="1"/>
        <v>0</v>
      </c>
      <c r="H45" s="95"/>
      <c r="J45" s="28"/>
    </row>
    <row r="46" spans="1:10" s="87" customFormat="1" ht="38.25" x14ac:dyDescent="0.2">
      <c r="A46" s="57" t="s">
        <v>11</v>
      </c>
      <c r="B46" s="57" t="s">
        <v>46</v>
      </c>
      <c r="C46" s="58" t="s">
        <v>51</v>
      </c>
      <c r="D46" s="57" t="s">
        <v>14</v>
      </c>
      <c r="E46" s="53">
        <v>10</v>
      </c>
      <c r="F46" s="80"/>
      <c r="G46" s="90">
        <f t="shared" si="1"/>
        <v>0</v>
      </c>
      <c r="H46" s="95"/>
      <c r="J46" s="28"/>
    </row>
    <row r="47" spans="1:10" s="87" customFormat="1" ht="38.25" x14ac:dyDescent="0.2">
      <c r="A47" s="57" t="s">
        <v>12</v>
      </c>
      <c r="B47" s="57" t="s">
        <v>47</v>
      </c>
      <c r="C47" s="58" t="s">
        <v>52</v>
      </c>
      <c r="D47" s="57" t="s">
        <v>14</v>
      </c>
      <c r="E47" s="53">
        <v>10</v>
      </c>
      <c r="F47" s="80"/>
      <c r="G47" s="90">
        <f t="shared" si="1"/>
        <v>0</v>
      </c>
      <c r="H47" s="95"/>
      <c r="J47" s="28"/>
    </row>
    <row r="48" spans="1:10" s="87" customFormat="1" ht="25.5" x14ac:dyDescent="0.2">
      <c r="A48" s="57" t="s">
        <v>34</v>
      </c>
      <c r="B48" s="57" t="s">
        <v>48</v>
      </c>
      <c r="C48" s="58" t="s">
        <v>53</v>
      </c>
      <c r="D48" s="57" t="s">
        <v>14</v>
      </c>
      <c r="E48" s="53">
        <v>10</v>
      </c>
      <c r="F48" s="80"/>
      <c r="G48" s="90">
        <f t="shared" si="1"/>
        <v>0</v>
      </c>
      <c r="H48" s="95"/>
      <c r="J48" s="28"/>
    </row>
    <row r="49" spans="1:10" s="87" customFormat="1" ht="38.25" x14ac:dyDescent="0.2">
      <c r="A49" s="57" t="s">
        <v>39</v>
      </c>
      <c r="B49" s="57" t="s">
        <v>90</v>
      </c>
      <c r="C49" s="58" t="s">
        <v>91</v>
      </c>
      <c r="D49" s="57" t="s">
        <v>14</v>
      </c>
      <c r="E49" s="53">
        <v>10</v>
      </c>
      <c r="F49" s="80"/>
      <c r="G49" s="90">
        <f t="shared" si="1"/>
        <v>0</v>
      </c>
      <c r="H49" s="95"/>
      <c r="J49" s="28"/>
    </row>
    <row r="50" spans="1:10" s="87" customFormat="1" ht="38.25" x14ac:dyDescent="0.2">
      <c r="A50" s="57" t="s">
        <v>42</v>
      </c>
      <c r="B50" s="57" t="s">
        <v>92</v>
      </c>
      <c r="C50" s="58" t="s">
        <v>93</v>
      </c>
      <c r="D50" s="57" t="s">
        <v>14</v>
      </c>
      <c r="E50" s="53">
        <v>2</v>
      </c>
      <c r="F50" s="80"/>
      <c r="G50" s="90">
        <f t="shared" si="1"/>
        <v>0</v>
      </c>
      <c r="H50" s="95"/>
      <c r="J50" s="28"/>
    </row>
    <row r="51" spans="1:10" s="87" customFormat="1" x14ac:dyDescent="0.2">
      <c r="A51" s="50"/>
      <c r="B51" s="50"/>
      <c r="C51" s="59"/>
      <c r="D51" s="50"/>
      <c r="E51" s="53"/>
      <c r="F51" s="82"/>
      <c r="G51" s="55"/>
      <c r="H51" s="95"/>
      <c r="J51" s="28"/>
    </row>
    <row r="52" spans="1:10" s="56" customFormat="1" x14ac:dyDescent="0.2">
      <c r="A52" s="51"/>
      <c r="B52" s="51"/>
      <c r="C52" s="2" t="s">
        <v>94</v>
      </c>
      <c r="D52" s="51"/>
      <c r="E52" s="53"/>
      <c r="F52" s="28"/>
      <c r="G52" s="37">
        <f>+SUM(G54:G61)</f>
        <v>0</v>
      </c>
      <c r="H52" s="55"/>
      <c r="J52" s="28"/>
    </row>
    <row r="53" spans="1:10" s="56" customFormat="1" x14ac:dyDescent="0.2">
      <c r="A53" s="50"/>
      <c r="B53" s="50"/>
      <c r="C53" s="4"/>
      <c r="D53" s="50"/>
      <c r="E53" s="53"/>
      <c r="F53" s="29"/>
      <c r="G53" s="38"/>
      <c r="H53" s="55"/>
      <c r="J53" s="28"/>
    </row>
    <row r="54" spans="1:10" s="56" customFormat="1" x14ac:dyDescent="0.2">
      <c r="A54" s="51"/>
      <c r="B54" s="51"/>
      <c r="C54" s="2" t="s">
        <v>151</v>
      </c>
      <c r="D54" s="51"/>
      <c r="E54" s="53"/>
      <c r="F54" s="28"/>
      <c r="G54" s="37"/>
      <c r="H54" s="55"/>
      <c r="J54" s="28"/>
    </row>
    <row r="55" spans="1:10" s="56" customFormat="1" ht="25.5" x14ac:dyDescent="0.2">
      <c r="A55" s="51" t="s">
        <v>8</v>
      </c>
      <c r="B55" s="51" t="s">
        <v>127</v>
      </c>
      <c r="C55" s="52" t="s">
        <v>126</v>
      </c>
      <c r="D55" s="51" t="s">
        <v>61</v>
      </c>
      <c r="E55" s="53">
        <v>4</v>
      </c>
      <c r="F55" s="54"/>
      <c r="G55" s="55">
        <f>E55*F55</f>
        <v>0</v>
      </c>
      <c r="H55" s="55"/>
      <c r="J55" s="28"/>
    </row>
    <row r="56" spans="1:10" s="56" customFormat="1" x14ac:dyDescent="0.2">
      <c r="A56" s="50"/>
      <c r="B56" s="50"/>
      <c r="C56" s="4"/>
      <c r="D56" s="50"/>
      <c r="E56" s="53"/>
      <c r="F56" s="29"/>
      <c r="G56" s="38"/>
      <c r="H56" s="55"/>
      <c r="J56" s="28"/>
    </row>
    <row r="57" spans="1:10" s="56" customFormat="1" ht="25.5" x14ac:dyDescent="0.2">
      <c r="A57" s="51"/>
      <c r="B57" s="51"/>
      <c r="C57" s="2" t="s">
        <v>95</v>
      </c>
      <c r="D57" s="51"/>
      <c r="E57" s="53"/>
      <c r="F57" s="54"/>
      <c r="G57" s="55"/>
      <c r="H57" s="55"/>
      <c r="J57" s="28"/>
    </row>
    <row r="58" spans="1:10" s="56" customFormat="1" ht="76.5" x14ac:dyDescent="0.2">
      <c r="A58" s="57" t="s">
        <v>8</v>
      </c>
      <c r="B58" s="57" t="s">
        <v>19</v>
      </c>
      <c r="C58" s="58" t="s">
        <v>20</v>
      </c>
      <c r="D58" s="57" t="s">
        <v>10</v>
      </c>
      <c r="E58" s="53">
        <v>24</v>
      </c>
      <c r="F58" s="80"/>
      <c r="G58" s="90">
        <f>E58*F58</f>
        <v>0</v>
      </c>
      <c r="H58" s="55"/>
      <c r="J58" s="28"/>
    </row>
    <row r="59" spans="1:10" s="56" customFormat="1" ht="25.5" x14ac:dyDescent="0.2">
      <c r="A59" s="57" t="s">
        <v>9</v>
      </c>
      <c r="B59" s="57" t="s">
        <v>32</v>
      </c>
      <c r="C59" s="58" t="s">
        <v>96</v>
      </c>
      <c r="D59" s="57" t="s">
        <v>13</v>
      </c>
      <c r="E59" s="53">
        <v>1</v>
      </c>
      <c r="F59" s="80"/>
      <c r="G59" s="90">
        <f>E59*F59</f>
        <v>0</v>
      </c>
      <c r="H59" s="55"/>
      <c r="J59" s="28"/>
    </row>
    <row r="60" spans="1:10" s="56" customFormat="1" ht="25.5" x14ac:dyDescent="0.2">
      <c r="A60" s="57" t="s">
        <v>11</v>
      </c>
      <c r="B60" s="57" t="s">
        <v>36</v>
      </c>
      <c r="C60" s="58" t="s">
        <v>35</v>
      </c>
      <c r="D60" s="57" t="s">
        <v>13</v>
      </c>
      <c r="E60" s="53">
        <v>1</v>
      </c>
      <c r="F60" s="80"/>
      <c r="G60" s="90">
        <f>E60*F60</f>
        <v>0</v>
      </c>
      <c r="H60" s="55"/>
      <c r="J60" s="28"/>
    </row>
    <row r="61" spans="1:10" s="56" customFormat="1" ht="25.5" x14ac:dyDescent="0.2">
      <c r="A61" s="57" t="s">
        <v>12</v>
      </c>
      <c r="B61" s="57" t="s">
        <v>21</v>
      </c>
      <c r="C61" s="58" t="s">
        <v>22</v>
      </c>
      <c r="D61" s="57" t="s">
        <v>13</v>
      </c>
      <c r="E61" s="53">
        <v>1</v>
      </c>
      <c r="F61" s="80"/>
      <c r="G61" s="90">
        <f>E61*F61</f>
        <v>0</v>
      </c>
      <c r="H61" s="55"/>
    </row>
    <row r="62" spans="1:10" s="56" customFormat="1" ht="17.45" customHeight="1" x14ac:dyDescent="0.2">
      <c r="A62" s="51"/>
      <c r="B62" s="51"/>
      <c r="C62" s="52"/>
      <c r="D62" s="51"/>
      <c r="E62" s="53"/>
      <c r="F62" s="82"/>
      <c r="G62" s="55"/>
      <c r="H62" s="55"/>
    </row>
    <row r="63" spans="1:10" s="56" customFormat="1" ht="17.45" customHeight="1" x14ac:dyDescent="0.2">
      <c r="A63" s="51"/>
      <c r="B63" s="51"/>
      <c r="C63" s="52"/>
      <c r="D63" s="51"/>
      <c r="E63" s="78"/>
      <c r="F63" s="54"/>
      <c r="G63" s="55"/>
      <c r="H63" s="55"/>
    </row>
    <row r="64" spans="1:10" s="56" customFormat="1" ht="17.45" customHeight="1" x14ac:dyDescent="0.2">
      <c r="A64" s="51"/>
      <c r="B64" s="51"/>
      <c r="C64" s="44" t="str">
        <f>C11</f>
        <v>1 PREDDELA</v>
      </c>
      <c r="D64" s="45">
        <f>G11</f>
        <v>0</v>
      </c>
      <c r="E64" s="78"/>
      <c r="F64" s="54"/>
      <c r="G64" s="55"/>
      <c r="H64" s="55"/>
    </row>
    <row r="65" spans="1:10" s="56" customFormat="1" ht="17.45" customHeight="1" x14ac:dyDescent="0.2">
      <c r="A65" s="51"/>
      <c r="B65" s="51"/>
      <c r="C65" s="44" t="str">
        <f>C23</f>
        <v>2 GRADBENA IN OBRTNIŠKA DELA</v>
      </c>
      <c r="D65" s="45">
        <f>G23</f>
        <v>0</v>
      </c>
      <c r="E65" s="78"/>
      <c r="F65" s="54"/>
      <c r="G65" s="55"/>
      <c r="H65" s="55"/>
    </row>
    <row r="66" spans="1:10" s="56" customFormat="1" ht="17.45" customHeight="1" x14ac:dyDescent="0.2">
      <c r="A66" s="51"/>
      <c r="B66" s="51"/>
      <c r="C66" s="46" t="str">
        <f>C52</f>
        <v>3 TUJE STORITVE</v>
      </c>
      <c r="D66" s="43">
        <f>G52</f>
        <v>0</v>
      </c>
      <c r="E66" s="78"/>
      <c r="F66" s="54"/>
      <c r="G66" s="55"/>
      <c r="H66" s="55"/>
    </row>
    <row r="67" spans="1:10" s="56" customFormat="1" ht="17.45" customHeight="1" x14ac:dyDescent="0.2">
      <c r="A67" s="51"/>
      <c r="B67" s="51"/>
      <c r="C67" s="47" t="s">
        <v>26</v>
      </c>
      <c r="D67" s="74">
        <f>5/100*SUM(D64:D66)</f>
        <v>0</v>
      </c>
      <c r="E67" s="78"/>
      <c r="F67" s="54"/>
      <c r="G67" s="55"/>
      <c r="H67" s="55"/>
    </row>
    <row r="68" spans="1:10" s="55" customFormat="1" ht="17.45" customHeight="1" x14ac:dyDescent="0.2">
      <c r="A68" s="51"/>
      <c r="B68" s="51"/>
      <c r="C68" s="47" t="s">
        <v>27</v>
      </c>
      <c r="D68" s="48">
        <f>+SUM(D64:D67)</f>
        <v>0</v>
      </c>
      <c r="E68" s="78"/>
      <c r="F68" s="54"/>
      <c r="I68" s="56"/>
      <c r="J68" s="56"/>
    </row>
    <row r="69" spans="1:10" s="55" customFormat="1" x14ac:dyDescent="0.2">
      <c r="A69" s="51"/>
      <c r="B69" s="51"/>
      <c r="C69" s="47" t="s">
        <v>33</v>
      </c>
      <c r="D69" s="48">
        <f>0.22*D68</f>
        <v>0</v>
      </c>
      <c r="E69" s="78"/>
      <c r="F69" s="54"/>
      <c r="I69" s="56"/>
      <c r="J69" s="56"/>
    </row>
    <row r="70" spans="1:10" s="55" customFormat="1" ht="17.45" customHeight="1" x14ac:dyDescent="0.2">
      <c r="A70" s="51"/>
      <c r="B70" s="51"/>
      <c r="C70" s="47" t="s">
        <v>28</v>
      </c>
      <c r="D70" s="48">
        <f>+SUM(D68:D69)</f>
        <v>0</v>
      </c>
      <c r="E70" s="78"/>
      <c r="F70" s="54"/>
      <c r="I70" s="56"/>
      <c r="J70" s="56"/>
    </row>
    <row r="71" spans="1:10" s="56" customFormat="1" x14ac:dyDescent="0.2">
      <c r="A71" s="51"/>
      <c r="B71" s="51"/>
      <c r="C71" s="52"/>
      <c r="D71" s="51"/>
      <c r="E71" s="78"/>
      <c r="F71" s="54"/>
      <c r="G71" s="55"/>
      <c r="H71" s="55"/>
    </row>
    <row r="72" spans="1:10" s="55" customFormat="1" x14ac:dyDescent="0.2">
      <c r="A72" s="51"/>
      <c r="B72" s="51"/>
      <c r="C72" s="52"/>
      <c r="D72" s="51"/>
      <c r="E72" s="78"/>
      <c r="F72" s="28"/>
      <c r="I72" s="56"/>
      <c r="J72" s="56"/>
    </row>
    <row r="73" spans="1:10" s="56" customFormat="1" x14ac:dyDescent="0.2">
      <c r="A73" s="51"/>
      <c r="B73" s="51"/>
      <c r="C73" s="52"/>
      <c r="D73" s="51"/>
      <c r="E73" s="78"/>
      <c r="F73" s="54"/>
      <c r="G73" s="55"/>
      <c r="H73" s="55"/>
    </row>
    <row r="74" spans="1:10" s="56" customFormat="1" x14ac:dyDescent="0.2">
      <c r="A74" s="51"/>
      <c r="B74" s="51"/>
      <c r="C74" s="52"/>
      <c r="D74" s="51"/>
      <c r="E74" s="78"/>
      <c r="F74" s="54"/>
      <c r="G74" s="55"/>
      <c r="H74" s="55"/>
    </row>
    <row r="75" spans="1:10" s="56" customFormat="1" x14ac:dyDescent="0.2">
      <c r="A75" s="51"/>
      <c r="B75" s="51"/>
      <c r="C75" s="52"/>
      <c r="D75" s="51"/>
      <c r="E75" s="78"/>
      <c r="F75" s="54"/>
      <c r="G75" s="55"/>
      <c r="H75" s="55"/>
    </row>
    <row r="77" spans="1:10" x14ac:dyDescent="0.2">
      <c r="C77" s="13"/>
    </row>
  </sheetData>
  <mergeCells count="1">
    <mergeCell ref="B1:H1"/>
  </mergeCells>
  <pageMargins left="0.9055118110236221" right="0.27559055118110237" top="0.78740157480314965" bottom="0.39370078740157483" header="0" footer="0.19685039370078741"/>
  <pageSetup paperSize="9" scale="77" fitToHeight="50" orientation="portrait" r:id="rId1"/>
  <headerFooter>
    <oddHeader>&amp;R&amp;G</oddHeader>
    <oddFooter>&amp;C&amp;A&amp;R&amp;P</oddFooter>
  </headerFooter>
  <rowBreaks count="1" manualBreakCount="1">
    <brk id="61" max="6" man="1"/>
  </rowBreaks>
  <colBreaks count="1" manualBreakCount="1">
    <brk id="7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Zeros="0" view="pageBreakPreview" zoomScaleNormal="100" zoomScaleSheetLayoutView="100" workbookViewId="0">
      <pane ySplit="9" topLeftCell="A10" activePane="bottomLeft" state="frozen"/>
      <selection activeCell="A7" sqref="A7"/>
      <selection pane="bottomLeft" activeCell="E15" sqref="E15"/>
    </sheetView>
  </sheetViews>
  <sheetFormatPr defaultRowHeight="12.75" x14ac:dyDescent="0.2"/>
  <cols>
    <col min="1" max="1" width="12.5703125" style="14" customWidth="1"/>
    <col min="2" max="2" width="10.7109375" style="14" customWidth="1"/>
    <col min="3" max="3" width="40.140625" style="3" customWidth="1"/>
    <col min="4" max="4" width="12" style="14" customWidth="1"/>
    <col min="5" max="5" width="12.140625" style="21" customWidth="1"/>
    <col min="6" max="6" width="14.140625" style="30" customWidth="1"/>
    <col min="7" max="7" width="15.85546875" style="34" customWidth="1"/>
    <col min="8" max="8" width="3.28515625" style="34" customWidth="1"/>
    <col min="9" max="9" width="3.28515625" style="13" customWidth="1"/>
    <col min="10" max="16384" width="9.140625" style="13"/>
  </cols>
  <sheetData>
    <row r="1" spans="1:8" ht="18" customHeight="1" x14ac:dyDescent="0.2">
      <c r="A1" s="60" t="s">
        <v>56</v>
      </c>
      <c r="B1" s="122" t="s">
        <v>78</v>
      </c>
      <c r="C1" s="123"/>
      <c r="D1" s="123"/>
      <c r="E1" s="123"/>
      <c r="F1" s="123"/>
      <c r="G1" s="123"/>
      <c r="H1" s="123"/>
    </row>
    <row r="2" spans="1:8" x14ac:dyDescent="0.2">
      <c r="B2" s="101"/>
      <c r="C2" s="102"/>
      <c r="D2" s="101"/>
      <c r="E2" s="103"/>
      <c r="F2" s="104"/>
      <c r="G2" s="105"/>
      <c r="H2" s="105"/>
    </row>
    <row r="3" spans="1:8" s="20" customFormat="1" ht="15" customHeight="1" x14ac:dyDescent="0.2">
      <c r="A3" s="60" t="s">
        <v>55</v>
      </c>
      <c r="B3" s="89" t="s">
        <v>78</v>
      </c>
      <c r="C3" s="106"/>
      <c r="D3" s="107"/>
      <c r="E3" s="103"/>
      <c r="F3" s="108"/>
      <c r="G3" s="105"/>
      <c r="H3" s="105"/>
    </row>
    <row r="4" spans="1:8" s="20" customFormat="1" ht="15" customHeight="1" x14ac:dyDescent="0.2">
      <c r="A4" s="60"/>
      <c r="B4" s="88"/>
      <c r="C4" s="106"/>
      <c r="D4" s="107"/>
      <c r="E4" s="103"/>
      <c r="F4" s="108"/>
      <c r="G4" s="105"/>
      <c r="H4" s="105"/>
    </row>
    <row r="5" spans="1:8" s="20" customFormat="1" ht="15" customHeight="1" x14ac:dyDescent="0.2">
      <c r="A5" s="60" t="s">
        <v>29</v>
      </c>
      <c r="B5" s="61" t="s">
        <v>115</v>
      </c>
      <c r="C5" s="62"/>
      <c r="D5" s="107"/>
      <c r="E5" s="103"/>
      <c r="F5" s="108"/>
      <c r="G5" s="105"/>
      <c r="H5" s="105"/>
    </row>
    <row r="6" spans="1:8" s="20" customFormat="1" ht="8.25" customHeight="1" x14ac:dyDescent="0.2">
      <c r="A6" s="60"/>
      <c r="B6" s="61"/>
      <c r="C6" s="62"/>
      <c r="D6" s="107"/>
      <c r="E6" s="103"/>
      <c r="F6" s="108"/>
      <c r="G6" s="105"/>
      <c r="H6" s="105"/>
    </row>
    <row r="7" spans="1:8" s="20" customFormat="1" ht="13.5" customHeight="1" x14ac:dyDescent="0.25">
      <c r="A7" s="60" t="s">
        <v>71</v>
      </c>
      <c r="B7" s="61" t="s">
        <v>79</v>
      </c>
      <c r="D7" s="88"/>
      <c r="E7" s="109"/>
      <c r="F7" s="109"/>
      <c r="G7" s="109"/>
      <c r="H7" s="109"/>
    </row>
    <row r="8" spans="1:8" s="20" customFormat="1" ht="13.5" customHeight="1" x14ac:dyDescent="0.2">
      <c r="A8" s="79"/>
      <c r="B8" s="96"/>
      <c r="C8" s="97"/>
      <c r="D8" s="97"/>
      <c r="E8" s="97"/>
      <c r="F8" s="97"/>
      <c r="G8" s="97"/>
      <c r="H8" s="63"/>
    </row>
    <row r="9" spans="1:8" s="42" customFormat="1" ht="32.1" customHeight="1" x14ac:dyDescent="0.2">
      <c r="A9" s="65" t="s">
        <v>0</v>
      </c>
      <c r="B9" s="65" t="s">
        <v>3</v>
      </c>
      <c r="C9" s="66" t="s">
        <v>2</v>
      </c>
      <c r="D9" s="65" t="s">
        <v>4</v>
      </c>
      <c r="E9" s="67" t="s">
        <v>1</v>
      </c>
      <c r="F9" s="68" t="s">
        <v>5</v>
      </c>
      <c r="G9" s="69" t="s">
        <v>25</v>
      </c>
      <c r="H9" s="64"/>
    </row>
    <row r="10" spans="1:8" s="10" customFormat="1" ht="14.25" customHeight="1" x14ac:dyDescent="0.2">
      <c r="A10" s="11"/>
      <c r="B10" s="11"/>
      <c r="C10" s="19"/>
      <c r="D10" s="11"/>
      <c r="E10" s="23"/>
      <c r="F10" s="27"/>
      <c r="G10" s="36"/>
      <c r="H10" s="36"/>
    </row>
    <row r="11" spans="1:8" s="56" customFormat="1" x14ac:dyDescent="0.2">
      <c r="A11" s="51"/>
      <c r="B11" s="51"/>
      <c r="C11" s="2" t="s">
        <v>6</v>
      </c>
      <c r="D11" s="51"/>
      <c r="E11" s="78"/>
      <c r="F11" s="28" t="s">
        <v>23</v>
      </c>
      <c r="G11" s="37">
        <f>+SUM(G14:G20)</f>
        <v>0</v>
      </c>
      <c r="H11" s="37"/>
    </row>
    <row r="12" spans="1:8" s="87" customFormat="1" x14ac:dyDescent="0.2">
      <c r="A12" s="50"/>
      <c r="B12" s="50"/>
      <c r="C12" s="4"/>
      <c r="D12" s="50"/>
      <c r="E12" s="53"/>
      <c r="F12" s="29"/>
      <c r="G12" s="38"/>
      <c r="H12" s="38"/>
    </row>
    <row r="13" spans="1:8" s="56" customFormat="1" x14ac:dyDescent="0.2">
      <c r="A13" s="51"/>
      <c r="B13" s="51"/>
      <c r="C13" s="2" t="s">
        <v>7</v>
      </c>
      <c r="D13" s="51"/>
      <c r="E13" s="78"/>
      <c r="F13" s="54"/>
      <c r="G13" s="55"/>
      <c r="H13" s="55"/>
    </row>
    <row r="14" spans="1:8" s="56" customFormat="1" ht="25.5" x14ac:dyDescent="0.2">
      <c r="A14" s="51" t="s">
        <v>8</v>
      </c>
      <c r="B14" s="51" t="s">
        <v>58</v>
      </c>
      <c r="C14" s="52" t="s">
        <v>57</v>
      </c>
      <c r="D14" s="51" t="s">
        <v>13</v>
      </c>
      <c r="E14" s="53">
        <v>1</v>
      </c>
      <c r="F14" s="54"/>
      <c r="G14" s="55">
        <f>E14*F14</f>
        <v>0</v>
      </c>
      <c r="H14" s="91"/>
    </row>
    <row r="15" spans="1:8" s="56" customFormat="1" ht="25.5" x14ac:dyDescent="0.2">
      <c r="A15" s="51" t="s">
        <v>9</v>
      </c>
      <c r="B15" s="51" t="s">
        <v>74</v>
      </c>
      <c r="C15" s="52" t="s">
        <v>80</v>
      </c>
      <c r="D15" s="51" t="s">
        <v>13</v>
      </c>
      <c r="E15" s="53">
        <v>1</v>
      </c>
      <c r="F15" s="54"/>
      <c r="G15" s="55">
        <f>E15*F15</f>
        <v>0</v>
      </c>
      <c r="H15" s="55"/>
    </row>
    <row r="16" spans="1:8" s="87" customFormat="1" x14ac:dyDescent="0.2">
      <c r="A16" s="92"/>
      <c r="B16" s="92"/>
      <c r="C16" s="93"/>
      <c r="D16" s="92"/>
      <c r="E16" s="53"/>
      <c r="F16" s="81"/>
      <c r="G16" s="94"/>
      <c r="H16" s="94"/>
    </row>
    <row r="17" spans="1:10" s="56" customFormat="1" x14ac:dyDescent="0.2">
      <c r="A17" s="57"/>
      <c r="B17" s="57"/>
      <c r="C17" s="7" t="s">
        <v>59</v>
      </c>
      <c r="D17" s="57"/>
      <c r="E17" s="53"/>
      <c r="F17" s="80"/>
      <c r="G17" s="90">
        <f t="shared" ref="G17" si="0">ROUND(E17*F17,2)</f>
        <v>0</v>
      </c>
      <c r="H17" s="91"/>
    </row>
    <row r="18" spans="1:10" s="56" customFormat="1" ht="38.25" x14ac:dyDescent="0.2">
      <c r="A18" s="51" t="s">
        <v>8</v>
      </c>
      <c r="B18" s="51" t="s">
        <v>60</v>
      </c>
      <c r="C18" s="52" t="s">
        <v>62</v>
      </c>
      <c r="D18" s="51" t="s">
        <v>61</v>
      </c>
      <c r="E18" s="53">
        <v>12</v>
      </c>
      <c r="F18" s="54"/>
      <c r="G18" s="55">
        <f>E18*F18</f>
        <v>0</v>
      </c>
      <c r="H18" s="91"/>
    </row>
    <row r="19" spans="1:10" s="56" customFormat="1" ht="63.75" x14ac:dyDescent="0.2">
      <c r="A19" s="51" t="s">
        <v>9</v>
      </c>
      <c r="B19" s="51" t="s">
        <v>149</v>
      </c>
      <c r="C19" s="52" t="s">
        <v>150</v>
      </c>
      <c r="D19" s="51" t="s">
        <v>14</v>
      </c>
      <c r="E19" s="53">
        <v>12</v>
      </c>
      <c r="F19" s="54"/>
      <c r="G19" s="55">
        <f>E19*F19</f>
        <v>0</v>
      </c>
      <c r="H19" s="91"/>
    </row>
    <row r="20" spans="1:10" s="87" customFormat="1" x14ac:dyDescent="0.2">
      <c r="A20" s="51"/>
      <c r="B20" s="57"/>
      <c r="C20" s="59"/>
      <c r="D20" s="51"/>
      <c r="E20" s="53"/>
      <c r="F20" s="54"/>
      <c r="G20" s="55"/>
      <c r="H20" s="55"/>
      <c r="I20" s="56"/>
      <c r="J20" s="54"/>
    </row>
    <row r="21" spans="1:10" s="56" customFormat="1" x14ac:dyDescent="0.2">
      <c r="A21" s="51"/>
      <c r="B21" s="51"/>
      <c r="C21" s="2" t="s">
        <v>16</v>
      </c>
      <c r="D21" s="51"/>
      <c r="E21" s="53"/>
      <c r="F21" s="28"/>
      <c r="G21" s="37">
        <f>+SUM(G23:G24)</f>
        <v>0</v>
      </c>
      <c r="H21" s="37"/>
    </row>
    <row r="22" spans="1:10" s="87" customFormat="1" x14ac:dyDescent="0.2">
      <c r="A22" s="50"/>
      <c r="B22" s="50"/>
      <c r="C22" s="4"/>
      <c r="D22" s="50"/>
      <c r="E22" s="53"/>
      <c r="F22" s="29"/>
      <c r="G22" s="38"/>
      <c r="H22" s="38"/>
    </row>
    <row r="23" spans="1:10" s="56" customFormat="1" ht="25.5" x14ac:dyDescent="0.2">
      <c r="A23" s="51"/>
      <c r="B23" s="51"/>
      <c r="C23" s="2" t="s">
        <v>116</v>
      </c>
      <c r="D23" s="51"/>
      <c r="E23" s="53"/>
      <c r="F23" s="54"/>
      <c r="G23" s="55"/>
      <c r="H23" s="55"/>
      <c r="J23" s="54"/>
    </row>
    <row r="24" spans="1:10" s="56" customFormat="1" ht="25.5" x14ac:dyDescent="0.2">
      <c r="A24" s="51" t="s">
        <v>8</v>
      </c>
      <c r="B24" s="51" t="s">
        <v>76</v>
      </c>
      <c r="C24" s="52" t="s">
        <v>101</v>
      </c>
      <c r="D24" s="51" t="s">
        <v>15</v>
      </c>
      <c r="E24" s="53">
        <v>2.6</v>
      </c>
      <c r="F24" s="54"/>
      <c r="G24" s="55">
        <f>E24*F24</f>
        <v>0</v>
      </c>
      <c r="H24" s="55"/>
      <c r="J24" s="54"/>
    </row>
    <row r="25" spans="1:10" s="87" customFormat="1" x14ac:dyDescent="0.2">
      <c r="A25" s="50"/>
      <c r="B25" s="50"/>
      <c r="C25" s="86"/>
      <c r="D25" s="50"/>
      <c r="E25" s="53"/>
      <c r="F25" s="82"/>
      <c r="G25" s="95"/>
      <c r="H25" s="95"/>
      <c r="J25" s="28"/>
    </row>
    <row r="26" spans="1:10" s="56" customFormat="1" x14ac:dyDescent="0.2">
      <c r="A26" s="51"/>
      <c r="B26" s="51"/>
      <c r="C26" s="2" t="s">
        <v>117</v>
      </c>
      <c r="D26" s="51"/>
      <c r="E26" s="53"/>
      <c r="F26" s="28"/>
      <c r="G26" s="37">
        <f>+SUM(G28:G48)</f>
        <v>0</v>
      </c>
      <c r="H26" s="37"/>
      <c r="J26" s="28"/>
    </row>
    <row r="27" spans="1:10" s="87" customFormat="1" x14ac:dyDescent="0.2">
      <c r="A27" s="50"/>
      <c r="B27" s="50"/>
      <c r="C27" s="4"/>
      <c r="D27" s="50"/>
      <c r="E27" s="53"/>
      <c r="F27" s="29"/>
      <c r="G27" s="38"/>
      <c r="H27" s="38"/>
      <c r="J27" s="28"/>
    </row>
    <row r="28" spans="1:10" s="56" customFormat="1" x14ac:dyDescent="0.2">
      <c r="A28" s="51"/>
      <c r="B28" s="51"/>
      <c r="C28" s="2" t="s">
        <v>118</v>
      </c>
      <c r="D28" s="51"/>
      <c r="E28" s="53"/>
      <c r="F28" s="54"/>
      <c r="G28" s="55"/>
      <c r="H28" s="55"/>
      <c r="J28" s="28"/>
    </row>
    <row r="29" spans="1:10" s="56" customFormat="1" ht="89.25" x14ac:dyDescent="0.2">
      <c r="A29" s="51" t="s">
        <v>8</v>
      </c>
      <c r="B29" s="51" t="s">
        <v>103</v>
      </c>
      <c r="C29" s="52" t="s">
        <v>131</v>
      </c>
      <c r="D29" s="51" t="s">
        <v>14</v>
      </c>
      <c r="E29" s="53">
        <v>14</v>
      </c>
      <c r="F29" s="54"/>
      <c r="G29" s="55">
        <f>E29*F29</f>
        <v>0</v>
      </c>
      <c r="H29" s="55"/>
      <c r="J29" s="28"/>
    </row>
    <row r="30" spans="1:10" s="56" customFormat="1" x14ac:dyDescent="0.2">
      <c r="A30" s="51"/>
      <c r="B30" s="51"/>
      <c r="C30" s="52"/>
      <c r="D30" s="51"/>
      <c r="E30" s="53"/>
      <c r="F30" s="54"/>
      <c r="G30" s="55"/>
      <c r="H30" s="55"/>
      <c r="J30" s="28"/>
    </row>
    <row r="31" spans="1:10" s="56" customFormat="1" x14ac:dyDescent="0.2">
      <c r="A31" s="51"/>
      <c r="B31" s="51"/>
      <c r="C31" s="2" t="s">
        <v>119</v>
      </c>
      <c r="D31" s="51"/>
      <c r="E31" s="78"/>
      <c r="F31" s="54"/>
      <c r="G31" s="55"/>
      <c r="H31" s="55"/>
      <c r="J31" s="28"/>
    </row>
    <row r="32" spans="1:10" s="56" customFormat="1" ht="63.75" x14ac:dyDescent="0.2">
      <c r="A32" s="51" t="s">
        <v>8</v>
      </c>
      <c r="B32" s="51" t="s">
        <v>37</v>
      </c>
      <c r="C32" s="52" t="s">
        <v>86</v>
      </c>
      <c r="D32" s="51" t="s">
        <v>31</v>
      </c>
      <c r="E32" s="53">
        <v>54.77</v>
      </c>
      <c r="F32" s="54"/>
      <c r="G32" s="55">
        <f>E32*F32</f>
        <v>0</v>
      </c>
      <c r="H32" s="55"/>
      <c r="J32" s="54"/>
    </row>
    <row r="33" spans="1:10" s="56" customFormat="1" ht="63.75" x14ac:dyDescent="0.2">
      <c r="A33" s="51" t="s">
        <v>9</v>
      </c>
      <c r="B33" s="51" t="s">
        <v>30</v>
      </c>
      <c r="C33" s="52" t="s">
        <v>87</v>
      </c>
      <c r="D33" s="51" t="s">
        <v>31</v>
      </c>
      <c r="E33" s="53">
        <v>164.48</v>
      </c>
      <c r="F33" s="54"/>
      <c r="G33" s="55">
        <f>E33*F33</f>
        <v>0</v>
      </c>
      <c r="H33" s="55"/>
      <c r="J33" s="54"/>
    </row>
    <row r="34" spans="1:10" s="56" customFormat="1" ht="25.5" x14ac:dyDescent="0.2">
      <c r="A34" s="51" t="s">
        <v>11</v>
      </c>
      <c r="B34" s="51" t="s">
        <v>109</v>
      </c>
      <c r="C34" s="52" t="s">
        <v>110</v>
      </c>
      <c r="D34" s="51" t="s">
        <v>61</v>
      </c>
      <c r="E34" s="53">
        <v>14</v>
      </c>
      <c r="F34" s="54"/>
      <c r="G34" s="55">
        <f>E34*F34</f>
        <v>0</v>
      </c>
      <c r="H34" s="55"/>
      <c r="J34" s="54"/>
    </row>
    <row r="35" spans="1:10" s="56" customFormat="1" x14ac:dyDescent="0.2">
      <c r="A35" s="51"/>
      <c r="B35" s="51"/>
      <c r="C35" s="52"/>
      <c r="D35" s="51"/>
      <c r="E35" s="53"/>
      <c r="F35" s="54"/>
      <c r="G35" s="55"/>
      <c r="H35" s="55"/>
      <c r="J35" s="28"/>
    </row>
    <row r="36" spans="1:10" s="56" customFormat="1" x14ac:dyDescent="0.2">
      <c r="A36" s="51"/>
      <c r="B36" s="51"/>
      <c r="C36" s="2" t="s">
        <v>120</v>
      </c>
      <c r="D36" s="51"/>
      <c r="E36" s="78"/>
      <c r="F36" s="54"/>
      <c r="G36" s="55"/>
      <c r="H36" s="55"/>
      <c r="J36" s="54"/>
    </row>
    <row r="37" spans="1:10" s="56" customFormat="1" ht="63.75" x14ac:dyDescent="0.2">
      <c r="A37" s="51" t="s">
        <v>8</v>
      </c>
      <c r="B37" s="51" t="s">
        <v>106</v>
      </c>
      <c r="C37" s="52" t="s">
        <v>133</v>
      </c>
      <c r="D37" s="51" t="s">
        <v>15</v>
      </c>
      <c r="E37" s="53">
        <v>1.8</v>
      </c>
      <c r="F37" s="54"/>
      <c r="G37" s="55">
        <f>E37*F37</f>
        <v>0</v>
      </c>
      <c r="H37" s="55"/>
      <c r="J37" s="54"/>
    </row>
    <row r="38" spans="1:10" s="56" customFormat="1" x14ac:dyDescent="0.2">
      <c r="A38" s="51"/>
      <c r="B38" s="51"/>
      <c r="C38" s="52"/>
      <c r="D38" s="51"/>
      <c r="E38" s="53"/>
      <c r="F38" s="54"/>
      <c r="G38" s="55"/>
      <c r="H38" s="55"/>
      <c r="J38" s="54"/>
    </row>
    <row r="39" spans="1:10" s="56" customFormat="1" x14ac:dyDescent="0.2">
      <c r="A39" s="51"/>
      <c r="B39" s="50"/>
      <c r="C39" s="120" t="s">
        <v>146</v>
      </c>
      <c r="D39" s="50"/>
      <c r="E39" s="53"/>
      <c r="F39" s="54"/>
      <c r="G39" s="55"/>
      <c r="H39" s="55"/>
      <c r="J39" s="54"/>
    </row>
    <row r="40" spans="1:10" s="56" customFormat="1" ht="89.25" x14ac:dyDescent="0.2">
      <c r="A40" s="51" t="s">
        <v>8</v>
      </c>
      <c r="B40" s="51" t="s">
        <v>142</v>
      </c>
      <c r="C40" s="52" t="s">
        <v>143</v>
      </c>
      <c r="D40" s="51" t="s">
        <v>61</v>
      </c>
      <c r="E40" s="53">
        <v>8.5</v>
      </c>
      <c r="F40" s="54"/>
      <c r="G40" s="55">
        <f>E40*F40</f>
        <v>0</v>
      </c>
      <c r="H40" s="55"/>
      <c r="J40" s="54"/>
    </row>
    <row r="41" spans="1:10" s="87" customFormat="1" x14ac:dyDescent="0.2">
      <c r="A41" s="51"/>
      <c r="B41" s="50"/>
      <c r="C41" s="59"/>
      <c r="D41" s="50"/>
      <c r="E41" s="53"/>
      <c r="F41" s="54"/>
      <c r="G41" s="55"/>
      <c r="H41" s="55"/>
      <c r="I41" s="56"/>
      <c r="J41" s="54"/>
    </row>
    <row r="42" spans="1:10" s="87" customFormat="1" x14ac:dyDescent="0.2">
      <c r="A42" s="51"/>
      <c r="B42" s="50"/>
      <c r="C42" s="2" t="s">
        <v>147</v>
      </c>
      <c r="D42" s="50"/>
      <c r="E42" s="53"/>
      <c r="F42" s="54"/>
      <c r="G42" s="55"/>
      <c r="H42" s="55"/>
      <c r="I42" s="56"/>
      <c r="J42" s="54"/>
    </row>
    <row r="43" spans="1:10" s="87" customFormat="1" ht="76.5" x14ac:dyDescent="0.2">
      <c r="A43" s="51" t="s">
        <v>8</v>
      </c>
      <c r="B43" s="51" t="s">
        <v>70</v>
      </c>
      <c r="C43" s="52" t="s">
        <v>69</v>
      </c>
      <c r="D43" s="51" t="s">
        <v>61</v>
      </c>
      <c r="E43" s="53">
        <v>12</v>
      </c>
      <c r="F43" s="54"/>
      <c r="G43" s="55">
        <f>E43*F43</f>
        <v>0</v>
      </c>
      <c r="H43" s="55"/>
      <c r="I43" s="56"/>
      <c r="J43" s="54"/>
    </row>
    <row r="44" spans="1:10" s="87" customFormat="1" x14ac:dyDescent="0.2">
      <c r="A44" s="51"/>
      <c r="B44" s="112"/>
      <c r="C44" s="112"/>
      <c r="D44" s="113"/>
      <c r="E44" s="110"/>
      <c r="F44" s="111"/>
      <c r="G44" s="111"/>
      <c r="H44" s="55"/>
      <c r="I44" s="56"/>
      <c r="J44" s="54"/>
    </row>
    <row r="45" spans="1:10" s="87" customFormat="1" x14ac:dyDescent="0.2">
      <c r="A45" s="51"/>
      <c r="B45" s="112"/>
      <c r="C45" s="2" t="s">
        <v>148</v>
      </c>
      <c r="D45" s="113"/>
      <c r="E45" s="110"/>
      <c r="F45" s="111"/>
      <c r="G45" s="111"/>
      <c r="H45" s="55"/>
      <c r="I45" s="56"/>
      <c r="J45" s="54"/>
    </row>
    <row r="46" spans="1:10" s="87" customFormat="1" ht="51" x14ac:dyDescent="0.2">
      <c r="A46" s="51" t="s">
        <v>8</v>
      </c>
      <c r="B46" s="51" t="s">
        <v>44</v>
      </c>
      <c r="C46" s="52" t="s">
        <v>125</v>
      </c>
      <c r="D46" s="51" t="s">
        <v>14</v>
      </c>
      <c r="E46" s="53">
        <v>2.4</v>
      </c>
      <c r="F46" s="54"/>
      <c r="G46" s="55">
        <f>E46*F46</f>
        <v>0</v>
      </c>
      <c r="H46" s="55"/>
      <c r="I46" s="56"/>
      <c r="J46" s="54"/>
    </row>
    <row r="47" spans="1:10" s="87" customFormat="1" ht="38.25" x14ac:dyDescent="0.2">
      <c r="A47" s="51" t="s">
        <v>9</v>
      </c>
      <c r="B47" s="51" t="s">
        <v>92</v>
      </c>
      <c r="C47" s="52" t="s">
        <v>93</v>
      </c>
      <c r="D47" s="51" t="s">
        <v>14</v>
      </c>
      <c r="E47" s="53">
        <v>2.4</v>
      </c>
      <c r="F47" s="54"/>
      <c r="G47" s="55">
        <f>E47*F47</f>
        <v>0</v>
      </c>
      <c r="H47" s="55"/>
      <c r="I47" s="56"/>
      <c r="J47" s="54"/>
    </row>
    <row r="48" spans="1:10" s="87" customFormat="1" x14ac:dyDescent="0.2">
      <c r="A48" s="50"/>
      <c r="B48" s="50"/>
      <c r="C48" s="59"/>
      <c r="D48" s="50"/>
      <c r="E48" s="53"/>
      <c r="F48" s="82"/>
      <c r="G48" s="55"/>
      <c r="H48" s="95"/>
      <c r="J48" s="28"/>
    </row>
    <row r="49" spans="1:10" s="56" customFormat="1" x14ac:dyDescent="0.2">
      <c r="A49" s="51"/>
      <c r="B49" s="51"/>
      <c r="C49" s="2" t="s">
        <v>122</v>
      </c>
      <c r="D49" s="51"/>
      <c r="E49" s="53"/>
      <c r="F49" s="28"/>
      <c r="G49" s="37">
        <f>+SUM(G52:G56)</f>
        <v>0</v>
      </c>
      <c r="H49" s="55"/>
      <c r="J49" s="28"/>
    </row>
    <row r="50" spans="1:10" s="56" customFormat="1" x14ac:dyDescent="0.2">
      <c r="A50" s="50"/>
      <c r="B50" s="50"/>
      <c r="C50" s="4"/>
      <c r="D50" s="50"/>
      <c r="E50" s="53"/>
      <c r="F50" s="29"/>
      <c r="G50" s="38"/>
      <c r="H50" s="55"/>
      <c r="J50" s="28"/>
    </row>
    <row r="51" spans="1:10" s="56" customFormat="1" ht="25.5" x14ac:dyDescent="0.2">
      <c r="A51" s="51"/>
      <c r="B51" s="51"/>
      <c r="C51" s="2" t="s">
        <v>123</v>
      </c>
      <c r="D51" s="51"/>
      <c r="E51" s="53"/>
      <c r="F51" s="54"/>
      <c r="G51" s="55"/>
      <c r="H51" s="55"/>
      <c r="J51" s="28"/>
    </row>
    <row r="52" spans="1:10" s="56" customFormat="1" ht="76.5" x14ac:dyDescent="0.2">
      <c r="A52" s="51" t="s">
        <v>8</v>
      </c>
      <c r="B52" s="51" t="s">
        <v>19</v>
      </c>
      <c r="C52" s="52" t="s">
        <v>20</v>
      </c>
      <c r="D52" s="51" t="s">
        <v>10</v>
      </c>
      <c r="E52" s="53">
        <v>24</v>
      </c>
      <c r="F52" s="54"/>
      <c r="G52" s="55">
        <f>E52*F52</f>
        <v>0</v>
      </c>
      <c r="H52" s="55"/>
      <c r="J52" s="28"/>
    </row>
    <row r="53" spans="1:10" s="56" customFormat="1" ht="25.5" x14ac:dyDescent="0.2">
      <c r="A53" s="51" t="s">
        <v>9</v>
      </c>
      <c r="B53" s="51" t="s">
        <v>32</v>
      </c>
      <c r="C53" s="52" t="s">
        <v>96</v>
      </c>
      <c r="D53" s="51" t="s">
        <v>13</v>
      </c>
      <c r="E53" s="53">
        <v>1</v>
      </c>
      <c r="F53" s="54"/>
      <c r="G53" s="55">
        <f>E53*F53</f>
        <v>0</v>
      </c>
      <c r="H53" s="55"/>
      <c r="J53" s="28"/>
    </row>
    <row r="54" spans="1:10" s="56" customFormat="1" ht="25.5" x14ac:dyDescent="0.2">
      <c r="A54" s="51" t="s">
        <v>11</v>
      </c>
      <c r="B54" s="51" t="s">
        <v>36</v>
      </c>
      <c r="C54" s="52" t="s">
        <v>35</v>
      </c>
      <c r="D54" s="51" t="s">
        <v>13</v>
      </c>
      <c r="E54" s="53">
        <v>1</v>
      </c>
      <c r="F54" s="54"/>
      <c r="G54" s="55">
        <f>E54*F54</f>
        <v>0</v>
      </c>
      <c r="H54" s="55"/>
      <c r="J54" s="28"/>
    </row>
    <row r="55" spans="1:10" s="56" customFormat="1" ht="25.5" x14ac:dyDescent="0.2">
      <c r="A55" s="51" t="s">
        <v>12</v>
      </c>
      <c r="B55" s="51" t="s">
        <v>21</v>
      </c>
      <c r="C55" s="52" t="s">
        <v>22</v>
      </c>
      <c r="D55" s="51" t="s">
        <v>13</v>
      </c>
      <c r="E55" s="53">
        <v>1</v>
      </c>
      <c r="F55" s="54"/>
      <c r="G55" s="55">
        <f>E55*F55</f>
        <v>0</v>
      </c>
      <c r="H55" s="55"/>
    </row>
    <row r="56" spans="1:10" s="56" customFormat="1" x14ac:dyDescent="0.2">
      <c r="A56" s="51"/>
      <c r="B56" s="51"/>
      <c r="C56" s="52"/>
      <c r="D56" s="51"/>
      <c r="E56" s="53"/>
      <c r="F56" s="82"/>
      <c r="G56" s="55"/>
      <c r="H56" s="55"/>
    </row>
    <row r="57" spans="1:10" s="56" customFormat="1" ht="17.45" customHeight="1" x14ac:dyDescent="0.2">
      <c r="A57" s="51"/>
      <c r="B57" s="51"/>
      <c r="C57" s="52"/>
      <c r="D57" s="51"/>
      <c r="E57" s="53"/>
      <c r="F57" s="82"/>
      <c r="G57" s="55"/>
      <c r="H57" s="55"/>
    </row>
    <row r="58" spans="1:10" s="56" customFormat="1" ht="17.45" customHeight="1" x14ac:dyDescent="0.2">
      <c r="A58" s="51"/>
      <c r="B58" s="51"/>
      <c r="C58" s="52"/>
      <c r="D58" s="51"/>
      <c r="E58" s="78"/>
      <c r="F58" s="54"/>
      <c r="G58" s="55"/>
      <c r="H58" s="55"/>
    </row>
    <row r="59" spans="1:10" s="56" customFormat="1" ht="17.45" customHeight="1" x14ac:dyDescent="0.2">
      <c r="A59" s="51"/>
      <c r="B59" s="51"/>
      <c r="C59" s="44" t="str">
        <f>C11</f>
        <v>1 PREDDELA</v>
      </c>
      <c r="D59" s="45">
        <f>G11</f>
        <v>0</v>
      </c>
      <c r="E59" s="78"/>
      <c r="F59" s="54"/>
      <c r="G59" s="55"/>
      <c r="H59" s="55"/>
    </row>
    <row r="60" spans="1:10" s="56" customFormat="1" ht="17.45" customHeight="1" x14ac:dyDescent="0.2">
      <c r="A60" s="51"/>
      <c r="B60" s="51"/>
      <c r="C60" s="44" t="str">
        <f>C21</f>
        <v>2 ZEMELJSKA DELA</v>
      </c>
      <c r="D60" s="45">
        <f>G21</f>
        <v>0</v>
      </c>
      <c r="E60" s="78"/>
      <c r="F60" s="54"/>
      <c r="G60" s="55"/>
      <c r="H60" s="55"/>
    </row>
    <row r="61" spans="1:10" s="56" customFormat="1" ht="17.45" customHeight="1" x14ac:dyDescent="0.2">
      <c r="A61" s="51"/>
      <c r="B61" s="51"/>
      <c r="C61" s="44" t="str">
        <f>C26</f>
        <v>3 GRADBENA IN OBRTNIŠKA DELA</v>
      </c>
      <c r="D61" s="45">
        <f>G26</f>
        <v>0</v>
      </c>
      <c r="E61" s="78"/>
      <c r="F61" s="54"/>
      <c r="G61" s="55"/>
      <c r="H61" s="55"/>
    </row>
    <row r="62" spans="1:10" s="56" customFormat="1" ht="17.45" customHeight="1" x14ac:dyDescent="0.2">
      <c r="A62" s="51"/>
      <c r="B62" s="51"/>
      <c r="C62" s="46" t="str">
        <f>C49</f>
        <v>4 TUJE STORITVE</v>
      </c>
      <c r="D62" s="43">
        <f>G49</f>
        <v>0</v>
      </c>
      <c r="E62" s="78"/>
      <c r="F62" s="54"/>
      <c r="G62" s="55"/>
      <c r="H62" s="55"/>
    </row>
    <row r="63" spans="1:10" s="56" customFormat="1" ht="17.45" customHeight="1" x14ac:dyDescent="0.2">
      <c r="A63" s="51"/>
      <c r="B63" s="51"/>
      <c r="C63" s="47" t="s">
        <v>26</v>
      </c>
      <c r="D63" s="74">
        <f>5/100*SUM(D59:D62)</f>
        <v>0</v>
      </c>
      <c r="E63" s="78"/>
      <c r="F63" s="54"/>
      <c r="G63" s="55"/>
      <c r="H63" s="55"/>
    </row>
    <row r="64" spans="1:10" s="55" customFormat="1" ht="17.45" customHeight="1" x14ac:dyDescent="0.2">
      <c r="A64" s="51"/>
      <c r="B64" s="51"/>
      <c r="C64" s="47" t="s">
        <v>27</v>
      </c>
      <c r="D64" s="48">
        <f>+SUM(D59:D63)</f>
        <v>0</v>
      </c>
      <c r="E64" s="78"/>
      <c r="F64" s="54"/>
      <c r="I64" s="56"/>
      <c r="J64" s="56"/>
    </row>
    <row r="65" spans="1:10" s="55" customFormat="1" x14ac:dyDescent="0.2">
      <c r="A65" s="51"/>
      <c r="B65" s="51"/>
      <c r="C65" s="47" t="s">
        <v>33</v>
      </c>
      <c r="D65" s="48">
        <f>0.22*D64</f>
        <v>0</v>
      </c>
      <c r="E65" s="78"/>
      <c r="F65" s="54"/>
      <c r="I65" s="56"/>
      <c r="J65" s="56"/>
    </row>
    <row r="66" spans="1:10" s="55" customFormat="1" ht="17.45" customHeight="1" x14ac:dyDescent="0.2">
      <c r="A66" s="51"/>
      <c r="B66" s="51"/>
      <c r="C66" s="47" t="s">
        <v>28</v>
      </c>
      <c r="D66" s="48">
        <f>+SUM(D64:D65)</f>
        <v>0</v>
      </c>
      <c r="E66" s="78"/>
      <c r="F66" s="54"/>
      <c r="I66" s="56"/>
      <c r="J66" s="56"/>
    </row>
    <row r="67" spans="1:10" s="56" customFormat="1" x14ac:dyDescent="0.2">
      <c r="A67" s="51"/>
      <c r="B67" s="51"/>
      <c r="C67" s="52"/>
      <c r="D67" s="51"/>
      <c r="E67" s="78"/>
      <c r="F67" s="54"/>
      <c r="G67" s="55"/>
      <c r="H67" s="55"/>
    </row>
    <row r="68" spans="1:10" s="55" customFormat="1" x14ac:dyDescent="0.2">
      <c r="A68" s="51"/>
      <c r="B68" s="51"/>
      <c r="C68" s="52"/>
      <c r="D68" s="51"/>
      <c r="E68" s="78"/>
      <c r="F68" s="28"/>
      <c r="I68" s="56"/>
      <c r="J68" s="56"/>
    </row>
    <row r="69" spans="1:10" s="56" customFormat="1" x14ac:dyDescent="0.2">
      <c r="A69" s="51"/>
      <c r="B69" s="51"/>
      <c r="C69" s="52"/>
      <c r="D69" s="51"/>
      <c r="E69" s="78"/>
      <c r="F69" s="54"/>
      <c r="G69" s="55"/>
      <c r="H69" s="55"/>
    </row>
    <row r="70" spans="1:10" s="56" customFormat="1" x14ac:dyDescent="0.2">
      <c r="A70" s="51"/>
      <c r="B70" s="51"/>
      <c r="C70" s="52"/>
      <c r="D70" s="51"/>
      <c r="E70" s="78"/>
      <c r="F70" s="54"/>
      <c r="G70" s="55"/>
      <c r="H70" s="55"/>
    </row>
    <row r="71" spans="1:10" s="56" customFormat="1" x14ac:dyDescent="0.2">
      <c r="A71" s="51"/>
      <c r="B71" s="51"/>
      <c r="C71" s="52"/>
      <c r="D71" s="51"/>
      <c r="E71" s="78"/>
      <c r="F71" s="54"/>
      <c r="G71" s="55"/>
      <c r="H71" s="55"/>
    </row>
    <row r="73" spans="1:10" x14ac:dyDescent="0.2">
      <c r="C73" s="13"/>
    </row>
  </sheetData>
  <mergeCells count="1">
    <mergeCell ref="B1:H1"/>
  </mergeCells>
  <pageMargins left="0.9055118110236221" right="0.27559055118110237" top="0.78740157480314965" bottom="0.39370078740157483" header="0" footer="0.19685039370078741"/>
  <pageSetup paperSize="9" scale="77" fitToHeight="50" orientation="portrait" r:id="rId1"/>
  <headerFooter>
    <oddHeader>&amp;R&amp;G</oddHeader>
    <oddFooter>&amp;C&amp;A&amp;R&amp;P</oddFooter>
  </headerFooter>
  <rowBreaks count="1" manualBreakCount="1">
    <brk id="56" max="6" man="1"/>
  </rowBreaks>
  <colBreaks count="1" manualBreakCount="1">
    <brk id="7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63C98EB29C1847BD58E31C33B780EC" ma:contentTypeVersion="1" ma:contentTypeDescription="Ustvari nov dokument." ma:contentTypeScope="" ma:versionID="379b9f31967f801edb2fc8bb274e61b4">
  <xsd:schema xmlns:xsd="http://www.w3.org/2001/XMLSchema" xmlns:p="http://schemas.microsoft.com/office/2006/metadata/properties" xmlns:ns2="24cf7eab-00f9-42fa-9666-0adb9901102f" targetNamespace="http://schemas.microsoft.com/office/2006/metadata/properties" ma:root="true" ma:fieldsID="3584dd9a3f778492be4464bc46847f51" ns2:_="">
    <xsd:import namespace="24cf7eab-00f9-42fa-9666-0adb9901102f"/>
    <xsd:element name="properties">
      <xsd:complexType>
        <xsd:sequence>
          <xsd:element name="documentManagement">
            <xsd:complexType>
              <xsd:all>
                <xsd:element ref="ns2:Komenta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4cf7eab-00f9-42fa-9666-0adb9901102f" elementFormDefault="qualified">
    <xsd:import namespace="http://schemas.microsoft.com/office/2006/documentManagement/types"/>
    <xsd:element name="Komentar" ma:index="8" nillable="true" ma:displayName="Komentar" ma:internalName="Komentar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 ma:readOnly="tru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Komentar xmlns="24cf7eab-00f9-42fa-9666-0adb9901102f">Vzorec popisov je potrjen s strani inženirja in ga je potrebno upoštevati. V popisu morajo biti vključene tudi postavke za projektantski nadzor, izdelavo PIDov in navodil za vzdrževanje in obratovanje.</Komentar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AF5B6B1-933C-4D0A-B8AE-AC9FF78F1C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A7D01-F28C-4C40-9AB3-2CB89CFC5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cf7eab-00f9-42fa-9666-0adb9901102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CBD6DD-1CED-4AEB-8A4D-3C904A3B4D6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24cf7eab-00f9-42fa-9666-0adb9901102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F5721E5-EAA7-4E18-B041-4DDDCEC7789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12</vt:i4>
      </vt:variant>
    </vt:vector>
  </HeadingPairs>
  <TitlesOfParts>
    <vt:vector size="18" baseType="lpstr">
      <vt:lpstr>SKUPNA REKAPITULACIJA</vt:lpstr>
      <vt:lpstr>OZ-01</vt:lpstr>
      <vt:lpstr>OZ-02</vt:lpstr>
      <vt:lpstr>OZ-03</vt:lpstr>
      <vt:lpstr>Prepust</vt:lpstr>
      <vt:lpstr>PK-1</vt:lpstr>
      <vt:lpstr>'OZ-01'!Področje_tiskanja</vt:lpstr>
      <vt:lpstr>'OZ-02'!Področje_tiskanja</vt:lpstr>
      <vt:lpstr>'OZ-03'!Področje_tiskanja</vt:lpstr>
      <vt:lpstr>'PK-1'!Področje_tiskanja</vt:lpstr>
      <vt:lpstr>Prepust!Področje_tiskanja</vt:lpstr>
      <vt:lpstr>'SKUPNA REKAPITULACIJA'!Področje_tiskanja</vt:lpstr>
      <vt:lpstr>'OZ-01'!Tiskanje_naslovov</vt:lpstr>
      <vt:lpstr>'OZ-02'!Tiskanje_naslovov</vt:lpstr>
      <vt:lpstr>'OZ-03'!Tiskanje_naslovov</vt:lpstr>
      <vt:lpstr>'PK-1'!Tiskanje_naslovov</vt:lpstr>
      <vt:lpstr>Prepust!Tiskanje_naslovov</vt:lpstr>
      <vt:lpstr>'SKUPNA REKAPITULACIJA'!Tiskanje_naslovov</vt:lpstr>
    </vt:vector>
  </TitlesOfParts>
  <Company>pti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Vzorec popisov</dc:title>
  <dc:creator>Administrator</dc:creator>
  <cp:lastModifiedBy>Alenka Čadež kobol</cp:lastModifiedBy>
  <cp:lastPrinted>2019-03-07T13:59:25Z</cp:lastPrinted>
  <dcterms:created xsi:type="dcterms:W3CDTF">2004-11-23T09:42:44Z</dcterms:created>
  <dcterms:modified xsi:type="dcterms:W3CDTF">2021-03-16T13:47:17Z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