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85" activeTab="0"/>
  </bookViews>
  <sheets>
    <sheet name="cesta na Vodicah" sheetId="1" r:id="rId1"/>
  </sheets>
  <definedNames>
    <definedName name="_xlnm.Print_Area" localSheetId="0">'cesta na Vodicah'!$A$1:$L$83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8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80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<sst xmlns="http://schemas.openxmlformats.org/spreadsheetml/2006/main" count="66" uniqueCount="53">
  <si>
    <t>M3</t>
  </si>
  <si>
    <t>0</t>
  </si>
  <si>
    <t>M2</t>
  </si>
  <si>
    <t>SKRITO</t>
  </si>
  <si>
    <t>Cena</t>
  </si>
  <si>
    <t>M1</t>
  </si>
  <si>
    <t>Nepredvidena dela</t>
  </si>
  <si>
    <t>Popis del:</t>
  </si>
  <si>
    <t>Skupaj z DDV:</t>
  </si>
  <si>
    <t xml:space="preserve">Objekt: </t>
  </si>
  <si>
    <t>Znesek   EUR</t>
  </si>
  <si>
    <t>Skupaj EUR:</t>
  </si>
  <si>
    <t>Investitor: Občina Ajdovščina</t>
  </si>
  <si>
    <t>PR</t>
  </si>
  <si>
    <t>DDV 22%</t>
  </si>
  <si>
    <t>Ureditev bankin</t>
  </si>
  <si>
    <t xml:space="preserve">Asfaltacija  - obrab. zap. plast  (AC 8 surf B 70/100, A3) - deb. 3 cm  </t>
  </si>
  <si>
    <t>KOM</t>
  </si>
  <si>
    <t>Nepredvidena dela - z vpisom v gradbeni dnevnik in potrditvijo nadzornega organa - predvidi se 10% od vseh del.</t>
  </si>
  <si>
    <t xml:space="preserve">Izdelava obrabno zaporne  plasti bitumiziranega drobljenca ((AC 8 surf B 70/100, A4) - deb. 3 cm.  </t>
  </si>
  <si>
    <t>Rušenje asfalta</t>
  </si>
  <si>
    <t>Rezanje asfalta</t>
  </si>
  <si>
    <t xml:space="preserve">Izkop terena pod cestiščem  </t>
  </si>
  <si>
    <t>Planiranje z uvaljanjem terena pod cestiščem</t>
  </si>
  <si>
    <t>Delna in občasno popolna zapora ceste</t>
  </si>
  <si>
    <t>Delna in občasno popolna zapora ceste za čas gradnje, označitev s prometnimi znaki in zavarovanja - predvidi se.</t>
  </si>
  <si>
    <t>Zakoličba obstoječe ceste</t>
  </si>
  <si>
    <t xml:space="preserve">Zakoličba osi obstoječe ceste, smerno in višinsko. </t>
  </si>
  <si>
    <t>Drenaža - PEHD DK DN200 SN4 s 220 stopinsko temensko perforacijo</t>
  </si>
  <si>
    <t xml:space="preserve">Izdelava nosilne plasti bitumiziranega drobljenca ((AC 22 base B 50/70, A4) - deb. 5 cm.  </t>
  </si>
  <si>
    <t>Spodnji ustroj ceste - nasip z gruščastim materialom</t>
  </si>
  <si>
    <t>Spodnji ustroj ceste - nasip s tamponskim materialom</t>
  </si>
  <si>
    <t>Planiranje in uvaljanje do potrebne zbitosti platoja pod cestiščem pred nasipanjem spodnjega ustroja cestišča.</t>
  </si>
  <si>
    <t xml:space="preserve">Sanacija dela lokalne ceste na Vodicah </t>
  </si>
  <si>
    <t xml:space="preserve">Izkop kanala za drenažo  </t>
  </si>
  <si>
    <t xml:space="preserve">Izvedba podaljšanja 2 obstoječih prepustov iz betonskih cevi fi 100 cm, z obeh strani prepusta iz betonske cevi fi 100 cm (l=1,0 m, komplet z vsemi potrebnimi deli - z izkopom, podložnim betonom, polnim obbetoniranjem cevi z zaključnim opažem in armaturo. iztoka. </t>
  </si>
  <si>
    <t>KIOM</t>
  </si>
  <si>
    <t>Podaljšanje 2 obstoječih prepustov fi 100 cm preko ceste</t>
  </si>
  <si>
    <t>Revizijski jašek</t>
  </si>
  <si>
    <t>Dobava in izvedba revizijskega jaška drenaže iz betonske cevi fi 60 cm (globine do 1m), komplet z izvedbo priključkov, obbetoniranjem, obdelavo dna jaška in vgradnjo LTŽ pokrova dim. 60/60 cm.</t>
  </si>
  <si>
    <t>Dobava in izvedba spodnjega ustroja ceste - nasip z gruščastim materialom 0/64 mm v debelini 50 cm, s planiranjem in uvaljanjem do potrebne zbitosti.</t>
  </si>
  <si>
    <t xml:space="preserve">Asfaltacija  - sp. nosilna plast  (AC 22 base B 50/70, A3) - deb. 5 cm  </t>
  </si>
  <si>
    <t>Dobava in izvedba spodnjega ustroja ceste nasip s tamponskim materialom 0/32 mm v deb. 15 cm, s finim planiranjem in uvaljanjem do potrebne zbitosti (pred asfaltacijo).</t>
  </si>
  <si>
    <t>Rezanje asfalta deb. do 6 cm</t>
  </si>
  <si>
    <t xml:space="preserve">Dobava in vgradnja filca iz geotekstila na pripravljeno podlago </t>
  </si>
  <si>
    <t xml:space="preserve">Dobava in vgradnja filca iz geotekstila na pripravljeno podlago - pred začetkom  nasipavanja kamnitega materiala </t>
  </si>
  <si>
    <t>(v dolžini 470 m - ravn. odsek od kapelice do mont. vikenda,</t>
  </si>
  <si>
    <t>Dovoz, ter ureditev bankin v tamponu šir. 50 cm.</t>
  </si>
  <si>
    <t>Dobava in polaganje drenažno kakanalizacijske cevi (po robu cestišča) PEHD DK DN200 s 220 stopinsko temensko perforacijo na betonsko posteljico z obbetoniranjem in zasipom z drenažnim materialom cca 0,20 m3/m1, vključno z vsemi priklopi na kanalizacijske elemente.</t>
  </si>
  <si>
    <t>širina asfalta 3,50 m + 2 x 0,50 m bankina)</t>
  </si>
  <si>
    <t xml:space="preserve">Izkop spodnjega nenosilnega terena pod pod cestiščem v globino do 60 cm, komplet z nakladanjem in odvozom v stalno deponijo na razdalji do 10 km. </t>
  </si>
  <si>
    <t xml:space="preserve">Izkop kanala dim. 60/60 cm za drenažo v terenu III. ktg, komplet z nakladanjem in odvozom v stalno deponijo na razdalji do 10 km.  </t>
  </si>
  <si>
    <t>Rušenje asfalta povprečne deb. 6 cm, skupaj z nakladanjem in odvozom: 1. v pooblaščeno depšonijo za sprejem asfaltnih odpadkov za možnost recikliranja po tehničnem standardu TSC 06.300/06.410:2009, 2. v  gradbiščno deponijo, ter recikliranjem za nadaljnjo uporabo kot nasipni material, oziroma za bankine (mletje asfalta in mešanje s kamnitim gramozom v razmerju, ki ustreza nasipnim pogojem vgradnje ustrezne utrditve z uvaljanjem - v skladu s tehničnim standardom TSC 06.200:2003).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</si>
</sst>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"/>
    <numFmt numFmtId="181" formatCode="#,##0.00\ &quot;SIT&quot;"/>
    <numFmt numFmtId="182" formatCode="#,##0.00\ _S_I_T"/>
    <numFmt numFmtId="183" formatCode="#,##0.00_ ;\-#,##0.00\ "/>
    <numFmt numFmtId="184" formatCode="d/\ mmmm\,\ yyyy"/>
    <numFmt numFmtId="185" formatCode="dd/\ mm/\ yyyy"/>
    <numFmt numFmtId="186" formatCode="dd\.mm\.\ yyyy"/>
    <numFmt numFmtId="187" formatCode="#,##0.00\ "/>
    <numFmt numFmtId="188" formatCode="dd\.\ mm\.\ yyyy"/>
    <numFmt numFmtId="189" formatCode="dd/mm/\ yyyy"/>
    <numFmt numFmtId="190" formatCode="[$€-2]\ #,##0.00"/>
    <numFmt numFmtId="191" formatCode="0.0%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87" fontId="1" fillId="0" borderId="0" xfId="0" applyNumberFormat="1" applyFont="1" applyAlignment="1">
      <alignment horizontal="right"/>
    </xf>
    <xf numFmtId="187" fontId="0" fillId="0" borderId="0" xfId="0" applyNumberFormat="1" applyFont="1" applyBorder="1" applyAlignment="1">
      <alignment vertical="top"/>
    </xf>
    <xf numFmtId="187" fontId="0" fillId="0" borderId="0" xfId="0" applyNumberFormat="1" applyFont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33" borderId="0" xfId="0" applyNumberFormat="1" applyFont="1" applyFill="1" applyAlignment="1">
      <alignment horizontal="center" vertical="top"/>
    </xf>
    <xf numFmtId="187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187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84"/>
  <sheetViews>
    <sheetView tabSelected="1" zoomScalePageLayoutView="0" workbookViewId="0" topLeftCell="B5">
      <selection activeCell="C24" sqref="C24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4.625" style="17" customWidth="1"/>
    <col min="9" max="9" width="0.74609375" style="17" customWidth="1"/>
    <col min="10" max="10" width="10.625" style="18" customWidth="1"/>
    <col min="11" max="11" width="0.74609375" style="17" hidden="1" customWidth="1"/>
    <col min="12" max="12" width="11.3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SUM(L11:L536)</f>
        <v>0</v>
      </c>
    </row>
    <row r="2" spans="3:12" ht="15.75" customHeight="1">
      <c r="C2" s="23" t="s">
        <v>9</v>
      </c>
      <c r="D2" s="23" t="s">
        <v>33</v>
      </c>
      <c r="K2" s="19"/>
      <c r="L2" s="17"/>
    </row>
    <row r="3" spans="3:12" ht="15.75" customHeight="1">
      <c r="C3" s="23"/>
      <c r="D3" s="23" t="s">
        <v>46</v>
      </c>
      <c r="K3" s="19"/>
      <c r="L3" s="17"/>
    </row>
    <row r="4" spans="3:12" ht="16.5" customHeight="1">
      <c r="C4" s="23"/>
      <c r="D4" s="23" t="s">
        <v>49</v>
      </c>
      <c r="K4" s="19"/>
      <c r="L4" s="17"/>
    </row>
    <row r="5" spans="3:12" ht="12" customHeight="1">
      <c r="C5" s="23"/>
      <c r="D5" s="23"/>
      <c r="K5" s="19"/>
      <c r="L5" s="17"/>
    </row>
    <row r="6" spans="3:12" ht="15.75" customHeight="1">
      <c r="C6" s="23" t="s">
        <v>12</v>
      </c>
      <c r="K6" s="19"/>
      <c r="L6" s="17"/>
    </row>
    <row r="7" spans="11:12" ht="9" customHeight="1">
      <c r="K7" s="19"/>
      <c r="L7" s="17"/>
    </row>
    <row r="8" spans="1:12" s="1" customFormat="1" ht="18.75" customHeight="1">
      <c r="A8" s="9" t="s">
        <v>3</v>
      </c>
      <c r="B8" s="3"/>
      <c r="C8" s="2" t="s">
        <v>7</v>
      </c>
      <c r="J8" s="6" t="s">
        <v>4</v>
      </c>
      <c r="K8" s="4"/>
      <c r="L8" s="10" t="s">
        <v>10</v>
      </c>
    </row>
    <row r="9" spans="1:12" s="1" customFormat="1" ht="15" customHeight="1">
      <c r="A9" s="9"/>
      <c r="B9" s="3"/>
      <c r="C9" s="2"/>
      <c r="J9" s="6"/>
      <c r="K9" s="4"/>
      <c r="L9" s="10"/>
    </row>
    <row r="10" spans="1:3" ht="12.75">
      <c r="A10" s="11">
        <f>IF(C10=0,0,1)</f>
        <v>1</v>
      </c>
      <c r="B10" s="16">
        <f>SUM($A$10:A10)*A10</f>
        <v>1</v>
      </c>
      <c r="C10" s="21" t="s">
        <v>24</v>
      </c>
    </row>
    <row r="11" spans="3:10" ht="29.25" customHeight="1">
      <c r="C11" s="41" t="s">
        <v>25</v>
      </c>
      <c r="D11" s="42"/>
      <c r="E11" s="42"/>
      <c r="F11" s="42"/>
      <c r="G11" s="42"/>
      <c r="H11" s="42"/>
      <c r="I11" s="12"/>
      <c r="J11" s="8"/>
    </row>
    <row r="12" spans="5:12" ht="12.75">
      <c r="E12" s="17" t="s">
        <v>17</v>
      </c>
      <c r="G12" s="22">
        <v>1</v>
      </c>
      <c r="J12" s="20"/>
      <c r="L12" s="19">
        <f>G12*J12</f>
        <v>0</v>
      </c>
    </row>
    <row r="13" spans="7:10" ht="13.5" customHeight="1">
      <c r="G13" s="22"/>
      <c r="J13" s="20"/>
    </row>
    <row r="14" spans="1:3" ht="12.75">
      <c r="A14" s="11">
        <f>IF(C14=0,0,1)</f>
        <v>1</v>
      </c>
      <c r="B14" s="16">
        <f>SUM($A$10:A14)*A14</f>
        <v>2</v>
      </c>
      <c r="C14" s="21" t="s">
        <v>26</v>
      </c>
    </row>
    <row r="15" spans="3:10" ht="29.25" customHeight="1">
      <c r="C15" s="41" t="s">
        <v>27</v>
      </c>
      <c r="D15" s="42"/>
      <c r="E15" s="42"/>
      <c r="F15" s="42"/>
      <c r="G15" s="42"/>
      <c r="H15" s="42"/>
      <c r="I15" s="12"/>
      <c r="J15" s="8"/>
    </row>
    <row r="16" spans="5:12" ht="12.75">
      <c r="E16" s="17" t="s">
        <v>5</v>
      </c>
      <c r="G16" s="22">
        <v>470</v>
      </c>
      <c r="J16" s="20"/>
      <c r="L16" s="19">
        <f>G16*J16</f>
        <v>0</v>
      </c>
    </row>
    <row r="17" spans="7:10" ht="13.5" customHeight="1">
      <c r="G17" s="22"/>
      <c r="J17" s="20"/>
    </row>
    <row r="18" spans="1:3" ht="12.75">
      <c r="A18" s="11">
        <f>IF(C18=0,0,1)</f>
        <v>1</v>
      </c>
      <c r="B18" s="16">
        <f>SUM($A$10:A18)*A18</f>
        <v>3</v>
      </c>
      <c r="C18" s="21" t="s">
        <v>21</v>
      </c>
    </row>
    <row r="19" spans="3:10" ht="27" customHeight="1">
      <c r="C19" s="41" t="s">
        <v>43</v>
      </c>
      <c r="D19" s="42"/>
      <c r="E19" s="42"/>
      <c r="F19" s="42"/>
      <c r="G19" s="42"/>
      <c r="H19" s="42"/>
      <c r="I19" s="12"/>
      <c r="J19" s="8"/>
    </row>
    <row r="20" spans="5:12" ht="12.75">
      <c r="E20" s="17" t="s">
        <v>5</v>
      </c>
      <c r="G20" s="22">
        <v>17</v>
      </c>
      <c r="J20" s="20"/>
      <c r="L20" s="19">
        <f>G20*J20</f>
        <v>0</v>
      </c>
    </row>
    <row r="21" spans="7:10" ht="12.75">
      <c r="G21" s="22"/>
      <c r="J21" s="20"/>
    </row>
    <row r="22" spans="1:3" ht="12.75">
      <c r="A22" s="11">
        <f>IF(C22=0,0,1)</f>
        <v>1</v>
      </c>
      <c r="B22" s="16">
        <f>SUM($A$10:A22)*A22</f>
        <v>4</v>
      </c>
      <c r="C22" s="21" t="s">
        <v>20</v>
      </c>
    </row>
    <row r="23" spans="3:10" ht="121.5" customHeight="1">
      <c r="C23" s="41" t="s">
        <v>52</v>
      </c>
      <c r="D23" s="42"/>
      <c r="E23" s="42"/>
      <c r="F23" s="42"/>
      <c r="G23" s="42"/>
      <c r="H23" s="42"/>
      <c r="I23" s="12"/>
      <c r="J23" s="8"/>
    </row>
    <row r="24" spans="5:12" ht="12.75">
      <c r="E24" s="17" t="s">
        <v>2</v>
      </c>
      <c r="G24" s="22">
        <v>1650</v>
      </c>
      <c r="J24" s="20"/>
      <c r="L24" s="19">
        <f>G24*J24</f>
        <v>0</v>
      </c>
    </row>
    <row r="25" spans="7:10" ht="12.75">
      <c r="G25" s="22"/>
      <c r="J25" s="20"/>
    </row>
    <row r="26" spans="1:3" ht="12.75">
      <c r="A26" s="11">
        <f>IF(C26=0,0,1)</f>
        <v>1</v>
      </c>
      <c r="B26" s="16">
        <f>SUM($A$10:A26)*A26</f>
        <v>5</v>
      </c>
      <c r="C26" s="21" t="s">
        <v>22</v>
      </c>
    </row>
    <row r="27" spans="3:10" ht="42" customHeight="1">
      <c r="C27" s="41" t="s">
        <v>50</v>
      </c>
      <c r="D27" s="42"/>
      <c r="E27" s="42"/>
      <c r="F27" s="42"/>
      <c r="G27" s="42"/>
      <c r="H27" s="42"/>
      <c r="I27" s="12"/>
      <c r="J27" s="8"/>
    </row>
    <row r="28" spans="5:12" ht="12.75">
      <c r="E28" s="17" t="s">
        <v>0</v>
      </c>
      <c r="G28" s="22">
        <v>1450</v>
      </c>
      <c r="J28" s="20"/>
      <c r="L28" s="19">
        <f>G28*J28</f>
        <v>0</v>
      </c>
    </row>
    <row r="29" spans="7:10" ht="12.75">
      <c r="G29" s="22"/>
      <c r="J29" s="20"/>
    </row>
    <row r="30" spans="1:3" ht="12.75">
      <c r="A30" s="11">
        <f>IF(C30=0,0,1)</f>
        <v>1</v>
      </c>
      <c r="B30" s="16">
        <f>SUM($A$10:A30)*A30</f>
        <v>6</v>
      </c>
      <c r="C30" s="21" t="s">
        <v>34</v>
      </c>
    </row>
    <row r="31" spans="3:10" ht="40.5" customHeight="1">
      <c r="C31" s="41" t="s">
        <v>51</v>
      </c>
      <c r="D31" s="42"/>
      <c r="E31" s="42"/>
      <c r="F31" s="42"/>
      <c r="G31" s="42"/>
      <c r="H31" s="42"/>
      <c r="I31" s="12"/>
      <c r="J31" s="8"/>
    </row>
    <row r="32" spans="5:12" ht="12.75">
      <c r="E32" s="17" t="s">
        <v>0</v>
      </c>
      <c r="G32" s="22">
        <v>140</v>
      </c>
      <c r="J32" s="20"/>
      <c r="L32" s="19">
        <f>G32*J32</f>
        <v>0</v>
      </c>
    </row>
    <row r="33" spans="7:10" ht="12.75">
      <c r="G33" s="22"/>
      <c r="J33" s="20"/>
    </row>
    <row r="34" spans="1:3" ht="12.75">
      <c r="A34" s="11">
        <f>IF(C34=0,0,1)</f>
        <v>1</v>
      </c>
      <c r="B34" s="16">
        <f>SUM($A$10:A34)*A34</f>
        <v>7</v>
      </c>
      <c r="C34" s="21" t="s">
        <v>28</v>
      </c>
    </row>
    <row r="35" spans="3:10" ht="75" customHeight="1">
      <c r="C35" s="41" t="s">
        <v>48</v>
      </c>
      <c r="D35" s="42"/>
      <c r="E35" s="42"/>
      <c r="F35" s="42"/>
      <c r="G35" s="42"/>
      <c r="H35" s="42"/>
      <c r="I35" s="12"/>
      <c r="J35" s="8"/>
    </row>
    <row r="36" spans="5:12" ht="12.75">
      <c r="E36" s="17" t="s">
        <v>5</v>
      </c>
      <c r="G36" s="22">
        <v>360</v>
      </c>
      <c r="J36" s="20"/>
      <c r="L36" s="19">
        <f>G36*J36</f>
        <v>0</v>
      </c>
    </row>
    <row r="37" spans="7:10" ht="12.75">
      <c r="G37" s="22"/>
      <c r="J37" s="20"/>
    </row>
    <row r="38" spans="1:3" ht="12.75">
      <c r="A38" s="11">
        <f>IF(C38=0,0,1)</f>
        <v>1</v>
      </c>
      <c r="B38" s="16">
        <f>SUM($A$10:A38)*A38</f>
        <v>8</v>
      </c>
      <c r="C38" s="21" t="s">
        <v>37</v>
      </c>
    </row>
    <row r="39" spans="3:10" ht="76.5" customHeight="1">
      <c r="C39" s="41" t="s">
        <v>35</v>
      </c>
      <c r="D39" s="42"/>
      <c r="E39" s="42"/>
      <c r="F39" s="42"/>
      <c r="G39" s="42"/>
      <c r="H39" s="42"/>
      <c r="I39" s="12"/>
      <c r="J39" s="8"/>
    </row>
    <row r="40" spans="5:12" ht="12.75">
      <c r="E40" s="17" t="s">
        <v>36</v>
      </c>
      <c r="G40" s="22">
        <v>2</v>
      </c>
      <c r="J40" s="20"/>
      <c r="L40" s="19">
        <f>G40*J40</f>
        <v>0</v>
      </c>
    </row>
    <row r="41" spans="7:10" ht="12.75">
      <c r="G41" s="22"/>
      <c r="J41" s="20"/>
    </row>
    <row r="42" spans="1:3" ht="12.75">
      <c r="A42" s="11">
        <f>IF(C42=0,0,1)</f>
        <v>1</v>
      </c>
      <c r="B42" s="16">
        <f>SUM($A$10:A42)*A42</f>
        <v>9</v>
      </c>
      <c r="C42" s="21" t="s">
        <v>38</v>
      </c>
    </row>
    <row r="43" spans="3:10" ht="65.25" customHeight="1">
      <c r="C43" s="41" t="s">
        <v>39</v>
      </c>
      <c r="D43" s="42"/>
      <c r="E43" s="42"/>
      <c r="F43" s="42"/>
      <c r="G43" s="42"/>
      <c r="H43" s="42"/>
      <c r="I43" s="12"/>
      <c r="J43" s="8"/>
    </row>
    <row r="44" spans="5:12" ht="12.75">
      <c r="E44" s="17" t="s">
        <v>17</v>
      </c>
      <c r="G44" s="22">
        <v>4</v>
      </c>
      <c r="J44" s="20"/>
      <c r="L44" s="19">
        <f>G44*J44</f>
        <v>0</v>
      </c>
    </row>
    <row r="45" spans="7:10" ht="12.75">
      <c r="G45" s="22"/>
      <c r="J45" s="20"/>
    </row>
    <row r="46" spans="1:3" ht="12.75">
      <c r="A46" s="11">
        <f>IF(C46=0,0,1)</f>
        <v>1</v>
      </c>
      <c r="B46" s="16">
        <f>SUM($A$10:A46)*A46</f>
        <v>10</v>
      </c>
      <c r="C46" s="21" t="s">
        <v>23</v>
      </c>
    </row>
    <row r="47" spans="3:10" ht="40.5" customHeight="1">
      <c r="C47" s="41" t="s">
        <v>32</v>
      </c>
      <c r="D47" s="42"/>
      <c r="E47" s="42"/>
      <c r="F47" s="42"/>
      <c r="G47" s="42"/>
      <c r="H47" s="42"/>
      <c r="I47" s="12"/>
      <c r="J47" s="8"/>
    </row>
    <row r="48" spans="5:12" ht="12.75">
      <c r="E48" s="17" t="s">
        <v>2</v>
      </c>
      <c r="G48" s="22">
        <v>2350</v>
      </c>
      <c r="J48" s="20"/>
      <c r="L48" s="19">
        <f>G48*J48</f>
        <v>0</v>
      </c>
    </row>
    <row r="49" spans="7:10" ht="12.75">
      <c r="G49" s="22"/>
      <c r="J49" s="20"/>
    </row>
    <row r="50" spans="1:3" ht="16.5" customHeight="1">
      <c r="A50" s="11">
        <f>IF(C50=0,0,1)</f>
        <v>1</v>
      </c>
      <c r="B50" s="16">
        <f>SUM($A$10:A50)*A50</f>
        <v>11</v>
      </c>
      <c r="C50" s="21" t="s">
        <v>44</v>
      </c>
    </row>
    <row r="51" spans="3:10" ht="38.25" customHeight="1">
      <c r="C51" s="41" t="s">
        <v>45</v>
      </c>
      <c r="D51" s="42"/>
      <c r="E51" s="42"/>
      <c r="F51" s="42"/>
      <c r="G51" s="42"/>
      <c r="H51" s="42"/>
      <c r="I51" s="12"/>
      <c r="J51" s="8"/>
    </row>
    <row r="52" spans="5:12" ht="12.75">
      <c r="E52" s="17" t="s">
        <v>2</v>
      </c>
      <c r="G52" s="22">
        <v>1800</v>
      </c>
      <c r="J52" s="20"/>
      <c r="L52" s="19">
        <f>G52*J52</f>
        <v>0</v>
      </c>
    </row>
    <row r="53" spans="7:10" ht="12.75">
      <c r="G53" s="22"/>
      <c r="J53" s="20"/>
    </row>
    <row r="54" spans="1:3" ht="12" customHeight="1">
      <c r="A54" s="11">
        <f>IF(C54=0,0,1)</f>
        <v>1</v>
      </c>
      <c r="B54" s="16">
        <f>SUM($A$10:A54)*A54</f>
        <v>12</v>
      </c>
      <c r="C54" s="21" t="s">
        <v>30</v>
      </c>
    </row>
    <row r="55" spans="3:10" ht="50.25" customHeight="1">
      <c r="C55" s="41" t="s">
        <v>40</v>
      </c>
      <c r="D55" s="42"/>
      <c r="E55" s="42"/>
      <c r="F55" s="42"/>
      <c r="G55" s="42"/>
      <c r="H55" s="42"/>
      <c r="I55" s="12"/>
      <c r="J55" s="8"/>
    </row>
    <row r="56" spans="5:12" ht="12.75">
      <c r="E56" s="17" t="s">
        <v>0</v>
      </c>
      <c r="G56" s="22">
        <v>1300</v>
      </c>
      <c r="J56" s="20"/>
      <c r="L56" s="19">
        <f>G56*J56</f>
        <v>0</v>
      </c>
    </row>
    <row r="57" spans="7:10" ht="12.75">
      <c r="G57" s="22"/>
      <c r="J57" s="20"/>
    </row>
    <row r="58" spans="1:3" ht="12.75">
      <c r="A58" s="11">
        <f>IF(C58=0,0,1)</f>
        <v>1</v>
      </c>
      <c r="B58" s="16">
        <f>SUM($A$10:A58)*A58</f>
        <v>13</v>
      </c>
      <c r="C58" s="21" t="s">
        <v>31</v>
      </c>
    </row>
    <row r="59" spans="3:10" ht="47.25" customHeight="1">
      <c r="C59" s="41" t="s">
        <v>42</v>
      </c>
      <c r="D59" s="42"/>
      <c r="E59" s="42"/>
      <c r="F59" s="42"/>
      <c r="G59" s="42"/>
      <c r="H59" s="42"/>
      <c r="I59" s="12"/>
      <c r="J59" s="8"/>
    </row>
    <row r="60" spans="5:12" ht="12.75">
      <c r="E60" s="17" t="s">
        <v>0</v>
      </c>
      <c r="G60" s="22">
        <v>380</v>
      </c>
      <c r="J60" s="20"/>
      <c r="L60" s="19">
        <f>G60*J60</f>
        <v>0</v>
      </c>
    </row>
    <row r="61" spans="7:10" ht="12.75">
      <c r="G61" s="22"/>
      <c r="J61" s="20"/>
    </row>
    <row r="62" spans="1:3" ht="12.75">
      <c r="A62" s="11">
        <f>IF(C62=0,0,1)</f>
        <v>1</v>
      </c>
      <c r="B62" s="16">
        <f>SUM($A$10:A62)*A62</f>
        <v>14</v>
      </c>
      <c r="C62" s="21" t="s">
        <v>41</v>
      </c>
    </row>
    <row r="63" spans="3:10" ht="43.5" customHeight="1">
      <c r="C63" s="41" t="s">
        <v>29</v>
      </c>
      <c r="D63" s="41"/>
      <c r="E63" s="41"/>
      <c r="F63" s="41"/>
      <c r="G63" s="41"/>
      <c r="H63" s="41"/>
      <c r="I63" s="5"/>
      <c r="J63" s="7"/>
    </row>
    <row r="64" spans="5:12" ht="12.75">
      <c r="E64" s="17" t="s">
        <v>2</v>
      </c>
      <c r="G64" s="22">
        <v>1700</v>
      </c>
      <c r="J64" s="20"/>
      <c r="L64" s="19">
        <f>G64*J64</f>
        <v>0</v>
      </c>
    </row>
    <row r="65" spans="7:10" ht="12.75">
      <c r="G65" s="22"/>
      <c r="J65" s="20"/>
    </row>
    <row r="66" spans="1:3" ht="12.75">
      <c r="A66" s="11">
        <f>IF(C66=0,0,1)</f>
        <v>1</v>
      </c>
      <c r="B66" s="16">
        <f>SUM($A$10:A66)*A66</f>
        <v>15</v>
      </c>
      <c r="C66" s="21" t="s">
        <v>16</v>
      </c>
    </row>
    <row r="67" spans="3:10" ht="39" customHeight="1">
      <c r="C67" s="41" t="s">
        <v>19</v>
      </c>
      <c r="D67" s="41"/>
      <c r="E67" s="41"/>
      <c r="F67" s="41"/>
      <c r="G67" s="41"/>
      <c r="H67" s="41"/>
      <c r="I67" s="5"/>
      <c r="J67" s="7"/>
    </row>
    <row r="68" spans="5:12" ht="12.75">
      <c r="E68" s="17" t="s">
        <v>2</v>
      </c>
      <c r="G68" s="22">
        <v>1700</v>
      </c>
      <c r="J68" s="20"/>
      <c r="L68" s="19">
        <f>G68*J68</f>
        <v>0</v>
      </c>
    </row>
    <row r="69" spans="7:10" ht="12.75">
      <c r="G69" s="22"/>
      <c r="J69" s="20"/>
    </row>
    <row r="70" spans="1:3" ht="12.75">
      <c r="A70" s="11">
        <f>IF(C70=0,0,1)</f>
        <v>1</v>
      </c>
      <c r="B70" s="16">
        <f>SUM($A$10:A70)*A70</f>
        <v>16</v>
      </c>
      <c r="C70" s="21" t="s">
        <v>15</v>
      </c>
    </row>
    <row r="71" spans="3:10" ht="25.5" customHeight="1">
      <c r="C71" s="41" t="s">
        <v>47</v>
      </c>
      <c r="D71" s="41"/>
      <c r="E71" s="41"/>
      <c r="F71" s="41"/>
      <c r="G71" s="41"/>
      <c r="H71" s="41"/>
      <c r="I71" s="5"/>
      <c r="J71" s="7"/>
    </row>
    <row r="72" spans="5:12" ht="12.75">
      <c r="E72" s="17" t="s">
        <v>5</v>
      </c>
      <c r="G72" s="22">
        <v>950</v>
      </c>
      <c r="J72" s="20"/>
      <c r="L72" s="19">
        <f>G72*J72</f>
        <v>0</v>
      </c>
    </row>
    <row r="73" spans="7:10" ht="12.75">
      <c r="G73" s="22"/>
      <c r="J73" s="20"/>
    </row>
    <row r="74" spans="1:3" ht="12.75">
      <c r="A74" s="11">
        <f>IF(C74=0,0,1)</f>
        <v>1</v>
      </c>
      <c r="B74" s="16">
        <f>SUM($A$10:A74)*A74</f>
        <v>17</v>
      </c>
      <c r="C74" s="21" t="s">
        <v>6</v>
      </c>
    </row>
    <row r="75" spans="3:10" ht="31.5" customHeight="1">
      <c r="C75" s="41" t="s">
        <v>18</v>
      </c>
      <c r="D75" s="41"/>
      <c r="E75" s="41"/>
      <c r="F75" s="41"/>
      <c r="G75" s="41"/>
      <c r="H75" s="41"/>
      <c r="I75" s="5"/>
      <c r="J75" s="7"/>
    </row>
    <row r="76" spans="5:12" ht="12.75">
      <c r="E76" s="17" t="s">
        <v>13</v>
      </c>
      <c r="G76" s="22">
        <v>0.1</v>
      </c>
      <c r="J76" s="22">
        <f>SUM(L12:L73)</f>
        <v>0</v>
      </c>
      <c r="L76" s="19">
        <f>G76*J76</f>
        <v>0</v>
      </c>
    </row>
    <row r="77" spans="1:12" s="36" customFormat="1" ht="12.75">
      <c r="A77" s="34"/>
      <c r="B77" s="35"/>
      <c r="G77" s="39"/>
      <c r="J77" s="39"/>
      <c r="L77" s="38"/>
    </row>
    <row r="78" spans="7:10" ht="12.75">
      <c r="G78" s="22"/>
      <c r="J78" s="22"/>
    </row>
    <row r="79" spans="7:10" ht="15" customHeight="1">
      <c r="G79" s="22"/>
      <c r="J79" s="20"/>
    </row>
    <row r="80" spans="1:12" s="30" customFormat="1" ht="20.25" customHeight="1">
      <c r="A80" s="27" t="s">
        <v>3</v>
      </c>
      <c r="B80" s="28"/>
      <c r="C80" s="29" t="s">
        <v>11</v>
      </c>
      <c r="G80" s="24">
        <f>SUM(L11:L538)</f>
        <v>0</v>
      </c>
      <c r="J80" s="31"/>
      <c r="K80" s="32"/>
      <c r="L80" s="33"/>
    </row>
    <row r="81" spans="1:12" s="36" customFormat="1" ht="18.75" customHeight="1">
      <c r="A81" s="34"/>
      <c r="B81" s="35"/>
      <c r="E81" s="36" t="s">
        <v>14</v>
      </c>
      <c r="G81" s="26">
        <f>SUM(L11:L539)*0.22</f>
        <v>0</v>
      </c>
      <c r="J81" s="37"/>
      <c r="L81" s="38"/>
    </row>
    <row r="82" spans="7:10" ht="7.5" customHeight="1">
      <c r="G82" s="22"/>
      <c r="J82" s="20"/>
    </row>
    <row r="83" spans="1:7" ht="18.75" customHeight="1">
      <c r="A83" s="11">
        <f>IF(C83=0,0,1)</f>
        <v>1</v>
      </c>
      <c r="C83" s="25" t="s">
        <v>8</v>
      </c>
      <c r="G83" s="40">
        <f>SUM(G80:G81)</f>
        <v>0</v>
      </c>
    </row>
    <row r="84" ht="12.75">
      <c r="G84" s="22"/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mergeCells count="17">
    <mergeCell ref="C19:H19"/>
    <mergeCell ref="C51:H51"/>
    <mergeCell ref="C23:H23"/>
    <mergeCell ref="C35:H35"/>
    <mergeCell ref="C47:H47"/>
    <mergeCell ref="C27:H27"/>
    <mergeCell ref="C31:H31"/>
    <mergeCell ref="C75:H75"/>
    <mergeCell ref="C11:H11"/>
    <mergeCell ref="C63:H63"/>
    <mergeCell ref="C67:H67"/>
    <mergeCell ref="C71:H71"/>
    <mergeCell ref="C55:H55"/>
    <mergeCell ref="C59:H59"/>
    <mergeCell ref="C15:H15"/>
    <mergeCell ref="C39:H39"/>
    <mergeCell ref="C43:H43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rowBreaks count="2" manualBreakCount="2">
    <brk id="37" max="11" man="1"/>
    <brk id="6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Damjan Lavrenčič</cp:lastModifiedBy>
  <cp:lastPrinted>2021-06-04T06:11:10Z</cp:lastPrinted>
  <dcterms:created xsi:type="dcterms:W3CDTF">2001-09-02T17:27:34Z</dcterms:created>
  <dcterms:modified xsi:type="dcterms:W3CDTF">2021-06-04T07:24:00Z</dcterms:modified>
  <cp:category/>
  <cp:version/>
  <cp:contentType/>
  <cp:contentStatus/>
</cp:coreProperties>
</file>