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8240"/>
  </bookViews>
  <sheets>
    <sheet name="NN IN JR - Table 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1" i="1" l="1"/>
  <c r="F33" i="1"/>
  <c r="F32" i="1"/>
  <c r="F39" i="1"/>
  <c r="F34" i="1"/>
  <c r="F29" i="1"/>
  <c r="F24" i="1"/>
  <c r="F38" i="1"/>
  <c r="F37" i="1"/>
  <c r="F36" i="1"/>
  <c r="F31" i="1"/>
  <c r="F11" i="1"/>
  <c r="F15" i="1" s="1"/>
  <c r="F162" i="1" s="1"/>
  <c r="F13" i="1"/>
  <c r="F21" i="1"/>
  <c r="F22" i="1"/>
  <c r="F23" i="1"/>
  <c r="F26" i="1"/>
  <c r="F27" i="1"/>
  <c r="F28" i="1"/>
  <c r="F41" i="1"/>
  <c r="F43" i="1"/>
  <c r="F45" i="1"/>
  <c r="F47" i="1"/>
  <c r="F49" i="1"/>
  <c r="F51" i="1"/>
  <c r="F53" i="1"/>
  <c r="F55" i="1"/>
  <c r="F58" i="1"/>
  <c r="F59" i="1"/>
  <c r="F60" i="1"/>
  <c r="F62" i="1"/>
  <c r="F64" i="1"/>
  <c r="F66" i="1"/>
  <c r="F68" i="1"/>
  <c r="F70" i="1"/>
  <c r="F72" i="1"/>
  <c r="F85" i="1"/>
  <c r="F105" i="1"/>
  <c r="F112" i="1"/>
  <c r="F124" i="1"/>
  <c r="F126" i="1"/>
  <c r="F129" i="1"/>
  <c r="F130" i="1"/>
  <c r="F133" i="1"/>
  <c r="F135" i="1"/>
  <c r="F138" i="1"/>
  <c r="F140" i="1"/>
  <c r="F142" i="1"/>
  <c r="F146" i="1" l="1"/>
  <c r="F144" i="1"/>
  <c r="F148" i="1" s="1"/>
  <c r="F164" i="1" s="1"/>
  <c r="F76" i="1"/>
  <c r="F74" i="1"/>
  <c r="F78" i="1" s="1"/>
  <c r="F163" i="1" s="1"/>
  <c r="F167" i="1" l="1"/>
  <c r="F165" i="1"/>
  <c r="F169" i="1" l="1"/>
</calcChain>
</file>

<file path=xl/sharedStrings.xml><?xml version="1.0" encoding="utf-8"?>
<sst xmlns="http://schemas.openxmlformats.org/spreadsheetml/2006/main" count="199" uniqueCount="111">
  <si>
    <t>PROJEKTANTSKI POPIS:</t>
  </si>
  <si>
    <t>IZGRADNJA ŠPORTNEGA IGRIŠČA V SELU - 2.FAZA</t>
  </si>
  <si>
    <t>Priključek na regionalno cesto R2-444 odsek 0364 Ajdovščina - Selo v km 8.165 levo</t>
  </si>
  <si>
    <t>JAVNA RAZSVETLJAVA, TP POSTAJA</t>
  </si>
  <si>
    <r>
      <t xml:space="preserve">Pred pričetkom del mora izvajalec pripraviti gradbišče in vso potrebno dokumentacijo za izvajanje del pop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r>
    <r>
      <rPr>
        <u/>
        <sz val="10"/>
        <color indexed="9"/>
        <rFont val="Arial Narrow"/>
      </rPr>
      <t>Dobavitelj in izvajalec sta dolžna vgraditi material skladno z Odredbo o sezanmu standardov, katerih uporaba ustvari domnevo o skladnosti radbenih proizvodov z zahtevami Zakona o gradbenih proizvodih, Ur.l. RS, št. 32/2013.</t>
    </r>
  </si>
  <si>
    <t>1. PRIPRAVLJALNA DELA</t>
  </si>
  <si>
    <t>E</t>
  </si>
  <si>
    <t>KOL</t>
  </si>
  <si>
    <t>CENA</t>
  </si>
  <si>
    <t>VREDNOST</t>
  </si>
  <si>
    <t>1.</t>
  </si>
  <si>
    <t>Zakoličba predvidene kabelske trase za NN in JR omrežje</t>
  </si>
  <si>
    <t>m</t>
  </si>
  <si>
    <t>2.</t>
  </si>
  <si>
    <t>Zakoličba obstoječe kabelske trase obstoječih komunalnih vodov (vodovod, 20kV kbv,...)</t>
  </si>
  <si>
    <t>SKUPAJ PRIPRAVLJALNA DELA</t>
  </si>
  <si>
    <t>2. GRADBENA DELA</t>
  </si>
  <si>
    <r>
      <t xml:space="preserve">Deloma strojni in deloma ročni izkop kabelskega jarka </t>
    </r>
    <r>
      <rPr>
        <u/>
        <sz val="10"/>
        <color indexed="9"/>
        <rFont val="Arial Narrow"/>
      </rPr>
      <t>za NN in JR omrežje</t>
    </r>
    <r>
      <rPr>
        <sz val="10"/>
        <color indexed="9"/>
        <rFont val="Arial Narrow"/>
      </rPr>
      <t xml:space="preserve"> v terenu III. do VI. ktg, komplet izkop širine do 0,3m, globine1m, dolžina trase 190m, planiranje dna izklopa</t>
    </r>
  </si>
  <si>
    <t>m3</t>
  </si>
  <si>
    <r>
      <rPr>
        <sz val="10"/>
        <color indexed="9"/>
        <rFont val="Arial Narrow Bold"/>
      </rPr>
      <t>-</t>
    </r>
    <r>
      <rPr>
        <sz val="10"/>
        <color indexed="9"/>
        <rFont val="Arial Narrow"/>
      </rPr>
      <t xml:space="preserve"> Nabava in dobava 2x sejanega peska frakcije 0.02-8mm in izdelava nasipa za izravnavo dna jarka debeline 10 cm s planiranjem in utrjevanjem ter izdelavo nasipa nad položeno cevjo (10 cm nad temenom cevi) z utrjujevanjem. Obsip cevi je treba skrbno utrditi, da bo preprečeno poznejše posedaje terena nad izkopom.</t>
    </r>
  </si>
  <si>
    <r>
      <rPr>
        <sz val="10"/>
        <color indexed="9"/>
        <rFont val="Arial Narrow Bold"/>
      </rPr>
      <t>-</t>
    </r>
    <r>
      <rPr>
        <sz val="10"/>
        <color indexed="9"/>
        <rFont val="Arial Narrow"/>
      </rPr>
      <t xml:space="preserve"> Zasip jarkov in jam z izkopanim materialom, nabijanje po slojih 10cm</t>
    </r>
  </si>
  <si>
    <r>
      <t xml:space="preserve">Deloma strojni in deloma ročni izkop kabelskega jarka </t>
    </r>
    <r>
      <rPr>
        <u/>
        <sz val="10"/>
        <color indexed="9"/>
        <rFont val="Arial Narrow"/>
      </rPr>
      <t>za NN omrežje</t>
    </r>
    <r>
      <rPr>
        <sz val="10"/>
        <color indexed="9"/>
        <rFont val="Arial Narrow"/>
      </rPr>
      <t>, v terenu III. do VI. ktg, komplet izkop širine do 0,5m, globine 1,2m, dolžina trase 16m, planiranje dna izklopa</t>
    </r>
  </si>
  <si>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100cm globine 100cm za obtežbo 125kN, izdelava podložnega betona C12/15 debeline 10cm, izdelava opaža in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</si>
  <si>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t>kpl</t>
  </si>
  <si>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80cm globine 100cm za obtežbo 125kN, izdelava podložnega betona C12/15 debeline 10cm, izdelava opaža in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</si>
  <si>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60cm globine 100cm za obtežbo 125kN, izdelava podložnega betona C12/15 debeline 10cm,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</si>
  <si>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t>Strojni in deloma ročni izkop za temelj AB droga, planiranje dna izkopa, izkop dimenzije 1,2x1,2x2,2m izdelava podložnega betona C12/15 debeline 10cm, dobava in vgradnja salonitne cevi fi 600mm, vgradnja ustrezne armature, dobava in vgradnja betona C25/30, nivelacija zgornjega dela temelja glede na zunanjo ureditev, komplet drobni in drugi material za izdelavo temelja</t>
  </si>
  <si>
    <t>Dobava, prevoz in montaža AB droga z dvigalom, tip droga ZO12, postavitev v predpripravljen temelj, zasipanje droga s finim peskom, utrditev droga, komplet montaža</t>
  </si>
  <si>
    <t>Dobava, prevoz in montaža AB droga z dvigalom, tip droga KO12, postavitev v predpripravljen temelj, zasipanje droga s finim peskom, utrditev droga, komplet montaža</t>
  </si>
  <si>
    <t>Strojni in deloma ročni izkop za temelj JR droga, planiranje dna izkopa, izkop dimenzije 0,8x0,8x1,1m izdelava podložnega betona C12/15 debeline 10cm, dobava in vgradnja salonitne cevi fi 200mm, vgradnja ustrezne armature, dobava in vgradnja betona C25/30, nivelacija zgornjega dela temelja glede na zunanjo ureditev, komplet drobni in drugi material za izdelavo temelja</t>
  </si>
  <si>
    <t>Strojni in delom ročni izkop jarka za začasno postavitev AB droga (za vpetje 20kV DV), dobava in postavitev začasnega AB droga NO12 ter po končanih delih demontaža in odvoz droga v skladišče, komplet pripravljalna dela, komplet material</t>
  </si>
  <si>
    <t>Dobava in vgradnja kabelske cevi tip stigmaflex EL-K, z gladko notranjo površino, PVC distančniki in spojni elementi, položeno na posteljico iz finega peska in zasuto s finim peskom do 10cm nad cevjo, komplet spojni in pritrdilni material:</t>
  </si>
  <si>
    <t>- cev stigmaflex fi 63mm</t>
  </si>
  <si>
    <t>- cev stigmaflex fi 110mm</t>
  </si>
  <si>
    <t>- cev stigmaflex fi 160mm</t>
  </si>
  <si>
    <t>Dobava, polaganje in priklop pocinkanega valjanca Fe/Zn 25x4mm nad NN in JR kabelsko kanalizacijo, za ozemljitev stebrov, JR svetilk ter izvedba izpustov za ozemljitev kovinskih ograj ter TP postaje, izdelava ozemljilnih obročev okoli AB temeljv drogov (ZO12 in KO12),  komplet priključni material - priključne sponke RF, varjenje ali vijačenje na JR stebre, kandelabre, el. omare, komplet navezava na obstoječa ozemljila na obravnavanem območju, spoj med Cu-Zn ali Cu-Al ali Zn-Al se izvede z vmesno nerjavečo ploščico (RF)</t>
  </si>
  <si>
    <t>Dobava in polaganje opozorilnega PVC traku nad kabelsko kanalizacijo</t>
  </si>
  <si>
    <t>Izvedba križanj TK  kabelske kanalizacije z obstoječimi  in novimi komunalnimi vodi (po priporočilih EIMV Ljubljana št. 1260)</t>
  </si>
  <si>
    <t>kos</t>
  </si>
  <si>
    <t xml:space="preserve"> </t>
  </si>
  <si>
    <r>
      <t xml:space="preserve">Izdelava geodetskega posnetka in izdelava elaborata za vris v kataster komunalnih vodov, vnos v kataster komunalnih vodov, </t>
    </r>
    <r>
      <rPr>
        <u/>
        <sz val="10"/>
        <color indexed="9"/>
        <rFont val="Arial Narrow Bold"/>
      </rPr>
      <t>posnetek izvesti pred zasipanje kabelskega jarka</t>
    </r>
  </si>
  <si>
    <t>Stroški nadzora Elektro Primorska (obračun po dejanskih stroških - ocena ur)</t>
  </si>
  <si>
    <t>ur</t>
  </si>
  <si>
    <t>Stroški nadzora upravljalca kanalizacije in vodovoda (obračun po dejanskih stroških - ocena ur)</t>
  </si>
  <si>
    <t>Pripravljalna in zaključna dela</t>
  </si>
  <si>
    <t>%</t>
  </si>
  <si>
    <t>Manipulativni stroški, drobni material</t>
  </si>
  <si>
    <t>SKUPAJ GRADBENA DELA</t>
  </si>
  <si>
    <t xml:space="preserve">3. ELEKTROMONTAŽNI DEL - NN in JR omrežje, TP </t>
  </si>
  <si>
    <t>Dobava, montaža, priklop, ..</t>
  </si>
  <si>
    <r>
      <t xml:space="preserve">Dobava, montaža in priklop </t>
    </r>
    <r>
      <rPr>
        <u/>
        <sz val="10"/>
        <color indexed="9"/>
        <rFont val="Arial Narrow Bold"/>
      </rPr>
      <t>PMO-JR Selo</t>
    </r>
    <r>
      <rPr>
        <sz val="10"/>
        <color indexed="9"/>
        <rFont val="Arial Narrow"/>
      </rPr>
      <t>, prostostoječa tipska omara Prebil Plast PS 4 NT s sestavljivim podstavkom iz ojačanega poliestra, s PVC mehansko pregrado med merilnim (PMO) in krmilnim delom, komplet dobava, montaža in priklop, s pripadajočo opremo:</t>
    </r>
  </si>
  <si>
    <t>a.</t>
  </si>
  <si>
    <t>PMO del:</t>
  </si>
  <si>
    <t>- horizontalni varovalčni ločilnik NVL00 160A z NV 1x20A</t>
  </si>
  <si>
    <t>1kos</t>
  </si>
  <si>
    <t>1kpl</t>
  </si>
  <si>
    <t>- komplet vrstne sponke, montažne plošče za števce, komplet zmontirano, označeno, ožičeno, predal za enopolno shemo, enopolna shema</t>
  </si>
  <si>
    <t>- PEN zbiralka na izolatorjih</t>
  </si>
  <si>
    <t>b.</t>
  </si>
  <si>
    <t>Krmilni del JR:</t>
  </si>
  <si>
    <t>- glavno stikalo 40 - 1P</t>
  </si>
  <si>
    <t>- nočno stikalo tip ETI SOU-1 s senzorjem svetlobe</t>
  </si>
  <si>
    <t>- varovalčni ločilnik tip ETI VLC14-1P z gl-gg 16A</t>
  </si>
  <si>
    <t>2kos</t>
  </si>
  <si>
    <t>- varovalčni ločilnik tip ETI VLC14-1P z gl-gg 6A</t>
  </si>
  <si>
    <t>- varovalke EZN25 z vložkom 10A</t>
  </si>
  <si>
    <t>- močnostni kontaktor 25A-1P, 230V AC</t>
  </si>
  <si>
    <t>- izbirno dvopolno stikalo 16A, 1-0-2</t>
  </si>
  <si>
    <t>- odvodniki prenapetosti razreda I+II</t>
  </si>
  <si>
    <t>- komplet zbiralke N, PE</t>
  </si>
  <si>
    <t>- komplet vrstne sponke, predal za shemo, komplet zmontirano in ožičeno, označeno po shemi, enopolna shema</t>
  </si>
  <si>
    <t>Dobava, montaža in priklop transformatorske postaje, montaža na AB drog tip ZO12, komplet jekleni nosilci-konzole za montažo transformatorja (nosilci naj bodo dimenzionirani za transformator 250kVA), komplet priključni, vezni in pritrdilni material, komplet priklop na DV 20kV, komplet končniki 24kV, komplet visokonapetostna konzola, odpetje DV (S024N/90 - 2kos), komplet visokonapetostne povezave z vodniki SAX Al 70mm2 in kablovod XHE 49-A 3x1x70mm2 za priklop TR na 20kV,  komplet nizkonapetostne povezave za priklop RO omare na TR kabel NA2XY 4x70mm2, komplet oprema:</t>
  </si>
  <si>
    <t>- distribucijski transformator za zunanjo montažo tip 4HTZ 100/20-0,4kV, moči 100kVA</t>
  </si>
  <si>
    <t>- odvodniki prenapetosti tip Raychem HDA 18-N 24kV z nosilcem za drog</t>
  </si>
  <si>
    <t>- tripolno varovalno podnožje 24kV z ustreznimi nosilci in objemkami za drog, komplet visokoučinkovne VN varovalke 5A</t>
  </si>
  <si>
    <t>Dobava, montaža in priklop nizkonapetostna omare RO-TP-Igrišče, omara dimenzije 800x1000x250mm, inox izvedbe, tritočkovno zapiranje vrat, IP54, komplet montaža plošča, komplet Cu zbiralke in izolatorji za montažo varovalčnih ločilnikov, s pripadajočo opremo:</t>
  </si>
  <si>
    <t>- vertikalni varovalčni ločilnik NLV1 250A z NV 3x100A</t>
  </si>
  <si>
    <t>- vertikalni varovalčni ločilnik NVL00 160A z NV 3x80A</t>
  </si>
  <si>
    <t>- vertikalni varovalčni ločilnik NVL00 160A z NV 3x100A</t>
  </si>
  <si>
    <t>- vertikalni varovalčni ločilnik NVL00 160A</t>
  </si>
  <si>
    <t>- varovalke EZN25 z vložkom 2A - 3P</t>
  </si>
  <si>
    <t>- tokovni merilni transformatorji za montažo na ločilnik, TT 400/5A</t>
  </si>
  <si>
    <t>- multimeter za merjenje V, A, Amax kot npr.: Novameter</t>
  </si>
  <si>
    <t>- predal za enopolno shemo, enopolna shema</t>
  </si>
  <si>
    <t>- komplet zmontirano, označeno, prikljiučeno, komplet pritrdilni, vezalni, izolirni in priključni material, komplet nosilci za montažo na drog ZO12</t>
  </si>
  <si>
    <t>Dobava, polaganje in priklop nizkonapetostnega kabla za napajanje JR svetilk ter za napajanje omare PMO-JR Selo, komplet kabelske glave in kabelski končniki, komplet pritrdilni in vezni material:</t>
  </si>
  <si>
    <t>- kabel NA2XY 4x16+2,5mm2 za JR svetilke</t>
  </si>
  <si>
    <t>- kabel NA2XY 4x35+2,5mm2 za PMO-JR</t>
  </si>
  <si>
    <t>Izvedba ozemljitev kandelabrov JR svetilk, NN omar, TP postaje, AB drogov VN opreme, komplet priključni in spojni material</t>
  </si>
  <si>
    <t>- vod Al/Fe vrvi 70/12mm2 (ACSR vodniki) - 3 linije</t>
  </si>
  <si>
    <t>Meritve električne inštalacije JR in NN omrežja</t>
  </si>
  <si>
    <t>Meritve ozemljitev</t>
  </si>
  <si>
    <t xml:space="preserve">SKUPAJ ELEKTROMONTAŽNI DEL </t>
  </si>
  <si>
    <t>REKAPITULACIJA</t>
  </si>
  <si>
    <t>2. GRADBENI DEL</t>
  </si>
  <si>
    <t>3. ELEKTROMONTAŽNI DEL</t>
  </si>
  <si>
    <r>
      <t xml:space="preserve">4. Nepredvidena dela z vpisom v gradbeni dnevnik </t>
    </r>
    <r>
      <rPr>
        <sz val="11"/>
        <color indexed="9"/>
        <rFont val="Arial Narrow"/>
      </rPr>
      <t>- obračun</t>
    </r>
  </si>
  <si>
    <r>
      <rPr>
        <sz val="11"/>
        <color indexed="9"/>
        <rFont val="Arial Narrow"/>
      </rPr>
      <t>po dejanskih stroških (10%)</t>
    </r>
  </si>
  <si>
    <r>
      <t xml:space="preserve">5. Izdelava PID dokumentacije </t>
    </r>
    <r>
      <rPr>
        <sz val="11"/>
        <color indexed="9"/>
        <rFont val="Arial Narrow"/>
      </rPr>
      <t>(2% investicije)</t>
    </r>
  </si>
  <si>
    <t>SKUPAJ BREZ DDV</t>
  </si>
  <si>
    <t>Dobava, montaža in priklop 20kV prostozračnega linijskega ločilnika tip NPS 24A 2 KP - vert.B s pogonom, komplet dobava in montaža ustrezne jeklene konzole za montažo na vrh droga KO12, komplet priključni, vezni in pritrdilni material, komplet priklop na DV 20kV, komplet dvojni izolator D205 z opornico NPV 28B, komplet odpetje DV (S024N/90 - 3kpl), komplet Al objemke za pritrditev pogona ločilnika na drog, komplet visokonapetosna konzola, komplet visokonapetostne povezave z vodniki SAX Al 70mm2</t>
  </si>
  <si>
    <t>Dobava in montaža prostozračnega voda za 20kV daljnovod - povezava med 20kV DV Selo-Ajdovščina in TP postajo, komplet vpetje vodov, izračun povesnice, komplet zatezni in pritrdilni material, komplet delo na višini, uporaba dvigala, odklop DV 20kV Selo, priprava varnostnih in zaščitnih ukrepov, delovni nalog, ponovni priklop DV 20kV Selo pod napetost, komplet vpetje prostozračnega voda - uporabiti povečano stopnjo izolacije vodnikov (dvojni izolatorji, večja mehanska in prebojna trdnost):</t>
  </si>
  <si>
    <r>
      <t xml:space="preserve">Deloma strojni in deloma ročni izkop kabelskega jarka </t>
    </r>
    <r>
      <rPr>
        <u/>
        <sz val="10"/>
        <color indexed="9"/>
        <rFont val="Arial Narrow"/>
      </rPr>
      <t>za NN omrežje</t>
    </r>
    <r>
      <rPr>
        <sz val="10"/>
        <color indexed="9"/>
        <rFont val="Arial Narrow"/>
      </rPr>
      <t>, v terenu III. do VI. ktg, komplet izkop širine do 0,35 m, globine 1 m, dolžina trase 12 m, planiranje dna izklopa</t>
    </r>
  </si>
  <si>
    <t>- Nakladanje in odvoz odvečnega materiala (merjeno v raščenem stanju) na deponijo oddaljeno do 20 km, vključno s stroški deponiranja</t>
  </si>
  <si>
    <r>
      <t xml:space="preserve">Deloma strojni in deloma ročni izkop kabelskega jarka </t>
    </r>
    <r>
      <rPr>
        <u/>
        <sz val="10"/>
        <color indexed="9"/>
        <rFont val="Arial Narrow"/>
      </rPr>
      <t>za NN omrežje</t>
    </r>
    <r>
      <rPr>
        <sz val="10"/>
        <color indexed="9"/>
        <rFont val="Arial Narrow"/>
      </rPr>
      <t>, v terenu III. do VI. ktg, komplet izkop širine do 0,35 m, globine 1,1 m, dolžina trase 108 m, planiranje dna izklopa</t>
    </r>
  </si>
  <si>
    <t>- Nabava in dobava posteljice iz betona C12/15 v debelini plasti d=10 cm in obbetoniranjem cevi v debelini plasti d=10 cm nad temenom cevi</t>
  </si>
  <si>
    <t>- Nabava, dobava in zasip kabelskega jarka s tamponskim gramozem frakcije 0-32 mm s komprimiranjem v slojih po 15 cm</t>
  </si>
  <si>
    <t>- enofazni direktni števec delovne energije tip ZCXi120CQU1L1D z vgrajenim odklopnikom nastavljenim na 1x16A in z G3-PLC komunikacijskim vmesnikom z interno uro</t>
  </si>
  <si>
    <t>- kabel NA2XY 4x150+2,5mm2 za PMO-Igrišče</t>
  </si>
  <si>
    <r>
      <rPr>
        <sz val="10"/>
        <color indexed="8"/>
        <rFont val="Arial Narrow"/>
      </rPr>
      <t>Dobava, montaža in priklop cestne svetilke,montaža z avtodvigalom.
Opis: Svetilka za kandelaber, primarno usmerjanje svetlobe leča, material: PMMA, primarni svetlobnotehnični pokrov: pokrov, material: varnostno kaljeno steklo (ESG), prozoren material, porazdelitev svetilnosti: ST1.3a, izstop svetlobe: direktno sevajoče, primarna svetlobna karakteristika: asimetrično, način montaže: nastavek, nastavek, LED LED High Power, nazivni svetlobni tok: vsaj 3500 lm, barvna temperatura svetlobe: 3000K, CRI &gt;= 80, predstikalna naprava: EVG Plus, upravljanje: redukcija moči, digitalni komunikacijski vmesnik, nadzor in zagotavljanje konstantnega svetlobnega toka, časovno-odvisno upravljanje svetlobnega toka, fleksibilno parametriranje svetlobnega toka, termična zaščita, elektronska redukcija moči, priklop na omrežje: 220..240V, AC, 50/60Hz, moč: ca 37 W, ohišje svetilke, material: aluminij, tlačno ulito, prašno premazano, v kovinsko sivi barvi, nastavek: 42/60/76mm (direktni natik) in 42/60mm (pritrditev s strani),  zaščitna stopnja (celota): IP66, zaščitni razred (celota): zaščitni razred II (RII - zaščitno izoliranje), certifikacijski znak: CE, ENEC, VDE, odpornost na udarce: IK09, dopustna okoliška temperatura za zunanja območja uporabe: -35..+50°C</t>
    </r>
    <r>
      <rPr>
        <sz val="10"/>
        <color indexed="8"/>
        <rFont val="Arial Narrow"/>
        <family val="2"/>
        <charset val="238"/>
      </rPr>
      <t>,
kot npr.:</t>
    </r>
    <r>
      <rPr>
        <sz val="10"/>
        <color indexed="8"/>
        <rFont val="Arial"/>
      </rPr>
      <t xml:space="preserve"> </t>
    </r>
    <r>
      <rPr>
        <sz val="10"/>
        <color indexed="8"/>
        <rFont val="Arial Narrow"/>
        <family val="2"/>
        <charset val="238"/>
      </rPr>
      <t>Streetlight 20 micro LED (Siteco), 37W, 3520lm, 3000K</t>
    </r>
    <r>
      <rPr>
        <sz val="10"/>
        <color indexed="8"/>
        <rFont val="Arial"/>
      </rPr>
      <t xml:space="preserve">
</t>
    </r>
  </si>
  <si>
    <t xml:space="preserve">Dobava in postavitev vročecinkanega kandelabra h=8m od tal, ravni tip, dimenzioniran za pritisk p=1100N/m2 (153km/h) - cona 3, vročecinkan, komplet z ožičenjem in priključno sponko, postavljanje z avtodvigalom (fiksiranje kandelabra z natikom - vsadni tip kandelabra, komplet atesti in izjave, montaža z avtodvigalom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</si>
</sst>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2]* #,##0.00_-;_-[$€-2]* \(#,##0.00\)_-;_-[$€-2]* &quot;-&quot;??;_-@_-"/>
    <numFmt numFmtId="165" formatCode="0.0"/>
    <numFmt numFmtId="166" formatCode="[m]&quot;m&quot;"/>
  </numFmts>
  <fonts count="16">
    <font>
      <sz val="11"/>
      <color indexed="8"/>
      <name val="Helvetica Neue"/>
    </font>
    <font>
      <sz val="11"/>
      <color indexed="9"/>
      <name val="Lucida Grande"/>
    </font>
    <font>
      <sz val="14"/>
      <color indexed="9"/>
      <name val="Arial Narrow Bold"/>
    </font>
    <font>
      <sz val="11"/>
      <color indexed="9"/>
      <name val="Arial Narrow"/>
    </font>
    <font>
      <sz val="12"/>
      <color indexed="8"/>
      <name val="Helvetica"/>
    </font>
    <font>
      <sz val="12"/>
      <color indexed="9"/>
      <name val="Arial Narrow Bold"/>
    </font>
    <font>
      <sz val="10"/>
      <color indexed="9"/>
      <name val="Arial Narrow"/>
    </font>
    <font>
      <u/>
      <sz val="10"/>
      <color indexed="9"/>
      <name val="Arial Narrow"/>
    </font>
    <font>
      <sz val="11"/>
      <color indexed="9"/>
      <name val="Arial Narrow Bold"/>
    </font>
    <font>
      <sz val="10"/>
      <color indexed="9"/>
      <name val="Arial Narrow Bold"/>
    </font>
    <font>
      <u/>
      <sz val="10"/>
      <color indexed="9"/>
      <name val="Arial Narrow Bold"/>
    </font>
    <font>
      <sz val="10"/>
      <color indexed="8"/>
      <name val="Arial Narrow"/>
    </font>
    <font>
      <sz val="10"/>
      <color indexed="8"/>
      <name val="Arial"/>
    </font>
    <font>
      <sz val="10"/>
      <color indexed="8"/>
      <name val="Arial Narrow"/>
      <family val="2"/>
      <charset val="238"/>
    </font>
    <font>
      <sz val="10"/>
      <color indexed="8"/>
      <name val="Arial"/>
      <family val="2"/>
      <charset val="238"/>
    </font>
    <font>
      <sz val="10"/>
      <color indexed="9"/>
      <name val="Arial Narrow"/>
      <family val="2"/>
      <charset val="238"/>
    </font>
  </fonts>
  <fills count="3">
    <fill>
      <patternFill patternType="none"/>
    </fill>
    <fill>
      <patternFill patternType="gray125"/>
    </fill>
    <fill>
      <patternFill patternType="solid">
        <fgColor indexed="10"/>
        <bgColor indexed="64"/>
      </patternFill>
    </fill>
  </fills>
  <borders count="6">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9"/>
      </bottom>
      <diagonal/>
    </border>
    <border>
      <left style="thin">
        <color indexed="11"/>
      </left>
      <right style="thin">
        <color indexed="11"/>
      </right>
      <top style="medium">
        <color indexed="9"/>
      </top>
      <bottom style="thin">
        <color indexed="11"/>
      </bottom>
      <diagonal/>
    </border>
    <border>
      <left style="thin">
        <color indexed="11"/>
      </left>
      <right style="thin">
        <color indexed="11"/>
      </right>
      <top style="thin">
        <color indexed="11"/>
      </top>
      <bottom style="thin">
        <color indexed="9"/>
      </bottom>
      <diagonal/>
    </border>
    <border>
      <left style="thin">
        <color indexed="11"/>
      </left>
      <right style="thin">
        <color indexed="11"/>
      </right>
      <top style="thin">
        <color indexed="9"/>
      </top>
      <bottom style="thin">
        <color indexed="11"/>
      </bottom>
      <diagonal/>
    </border>
  </borders>
  <cellStyleXfs count="1">
    <xf numFmtId="0" fontId="0" fillId="0" borderId="0" applyNumberFormat="0" applyFill="0" applyBorder="0" applyProtection="0">
      <alignment vertical="top"/>
    </xf>
  </cellStyleXfs>
  <cellXfs count="66">
    <xf numFmtId="0" fontId="0" fillId="0" borderId="0" xfId="0" applyAlignment="1"/>
    <xf numFmtId="0" fontId="1" fillId="0" borderId="0" xfId="0" applyNumberFormat="1" applyFont="1" applyAlignment="1"/>
    <xf numFmtId="0" fontId="2" fillId="2" borderId="1" xfId="0" applyNumberFormat="1" applyFont="1" applyFill="1" applyBorder="1" applyAlignment="1">
      <alignment horizontal="center"/>
    </xf>
    <xf numFmtId="0" fontId="2" fillId="2" borderId="1" xfId="0" applyNumberFormat="1" applyFont="1" applyFill="1" applyBorder="1" applyAlignment="1"/>
    <xf numFmtId="164" fontId="2" fillId="2" borderId="1" xfId="0" applyNumberFormat="1" applyFont="1" applyFill="1" applyBorder="1" applyAlignment="1"/>
    <xf numFmtId="164" fontId="3" fillId="2" borderId="1" xfId="0" applyNumberFormat="1" applyFont="1" applyFill="1" applyBorder="1" applyAlignment="1">
      <alignment horizontal="right"/>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xf>
    <xf numFmtId="0" fontId="5" fillId="2" borderId="1" xfId="0" applyNumberFormat="1" applyFont="1" applyFill="1" applyBorder="1" applyAlignment="1">
      <alignment horizontal="left"/>
    </xf>
    <xf numFmtId="0" fontId="5" fillId="2" borderId="2" xfId="0" applyNumberFormat="1" applyFont="1" applyFill="1" applyBorder="1" applyAlignment="1">
      <alignment horizontal="left"/>
    </xf>
    <xf numFmtId="0" fontId="6" fillId="2" borderId="1" xfId="0" applyNumberFormat="1" applyFont="1" applyFill="1" applyBorder="1" applyAlignment="1">
      <alignment horizontal="center"/>
    </xf>
    <xf numFmtId="0" fontId="6" fillId="2" borderId="3" xfId="0" applyNumberFormat="1" applyFont="1" applyFill="1" applyBorder="1" applyAlignment="1">
      <alignment horizontal="left"/>
    </xf>
    <xf numFmtId="0" fontId="6" fillId="2" borderId="1" xfId="0" applyNumberFormat="1" applyFont="1" applyFill="1" applyBorder="1" applyAlignment="1">
      <alignment horizontal="left"/>
    </xf>
    <xf numFmtId="164" fontId="6" fillId="2" borderId="1" xfId="0" applyNumberFormat="1" applyFont="1" applyFill="1" applyBorder="1" applyAlignment="1">
      <alignment horizontal="right"/>
    </xf>
    <xf numFmtId="0" fontId="6" fillId="2" borderId="1" xfId="0" applyNumberFormat="1" applyFont="1" applyFill="1" applyBorder="1" applyAlignment="1">
      <alignment horizontal="left" vertical="top" wrapText="1"/>
    </xf>
    <xf numFmtId="0" fontId="8" fillId="2" borderId="1" xfId="0" applyNumberFormat="1" applyFont="1" applyFill="1" applyBorder="1" applyAlignment="1">
      <alignment horizontal="left"/>
    </xf>
    <xf numFmtId="0" fontId="6" fillId="2" borderId="1" xfId="0" applyNumberFormat="1" applyFont="1" applyFill="1" applyBorder="1" applyAlignment="1">
      <alignment horizontal="right"/>
    </xf>
    <xf numFmtId="0" fontId="6" fillId="2" borderId="1" xfId="0" applyNumberFormat="1" applyFont="1" applyFill="1" applyBorder="1" applyAlignment="1">
      <alignment horizontal="center" vertical="top"/>
    </xf>
    <xf numFmtId="0" fontId="6" fillId="2" borderId="1" xfId="0" applyNumberFormat="1" applyFont="1" applyFill="1" applyBorder="1" applyAlignment="1">
      <alignment vertical="top" wrapText="1"/>
    </xf>
    <xf numFmtId="0" fontId="6" fillId="2" borderId="1" xfId="0" applyNumberFormat="1" applyFont="1" applyFill="1" applyBorder="1" applyAlignment="1">
      <alignment horizontal="righ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0" fontId="6" fillId="2" borderId="1" xfId="0" applyNumberFormat="1" applyFont="1" applyFill="1" applyBorder="1" applyAlignment="1"/>
    <xf numFmtId="0" fontId="6" fillId="2" borderId="4" xfId="0" applyNumberFormat="1" applyFont="1" applyFill="1" applyBorder="1" applyAlignment="1">
      <alignment horizontal="center"/>
    </xf>
    <xf numFmtId="0" fontId="6" fillId="2" borderId="4" xfId="0" applyNumberFormat="1" applyFont="1" applyFill="1" applyBorder="1" applyAlignment="1"/>
    <xf numFmtId="0" fontId="6" fillId="2" borderId="4" xfId="0" applyNumberFormat="1" applyFont="1" applyFill="1" applyBorder="1" applyAlignment="1">
      <alignment horizontal="right"/>
    </xf>
    <xf numFmtId="164" fontId="6" fillId="2" borderId="4" xfId="0" applyNumberFormat="1" applyFont="1" applyFill="1" applyBorder="1" applyAlignment="1">
      <alignment horizontal="right"/>
    </xf>
    <xf numFmtId="164" fontId="6" fillId="2" borderId="4" xfId="0" applyNumberFormat="1" applyFont="1" applyFill="1" applyBorder="1" applyAlignment="1"/>
    <xf numFmtId="0" fontId="6" fillId="2" borderId="5" xfId="0" applyNumberFormat="1" applyFont="1" applyFill="1" applyBorder="1" applyAlignment="1">
      <alignment horizontal="center"/>
    </xf>
    <xf numFmtId="0" fontId="8" fillId="2" borderId="5" xfId="0" applyNumberFormat="1" applyFont="1" applyFill="1" applyBorder="1" applyAlignment="1"/>
    <xf numFmtId="0" fontId="8" fillId="2" borderId="5" xfId="0" applyNumberFormat="1" applyFont="1" applyFill="1" applyBorder="1" applyAlignment="1">
      <alignment horizontal="right"/>
    </xf>
    <xf numFmtId="164" fontId="8" fillId="2" borderId="5" xfId="0" applyNumberFormat="1" applyFont="1" applyFill="1" applyBorder="1" applyAlignment="1">
      <alignment horizontal="right"/>
    </xf>
    <xf numFmtId="164" fontId="8" fillId="2" borderId="5" xfId="0" applyNumberFormat="1" applyFont="1" applyFill="1" applyBorder="1" applyAlignment="1"/>
    <xf numFmtId="0" fontId="8" fillId="2" borderId="1" xfId="0" applyNumberFormat="1" applyFont="1" applyFill="1" applyBorder="1" applyAlignment="1"/>
    <xf numFmtId="0" fontId="6" fillId="2" borderId="1" xfId="0" applyNumberFormat="1" applyFont="1" applyFill="1" applyBorder="1" applyAlignment="1">
      <alignment vertical="top"/>
    </xf>
    <xf numFmtId="165" fontId="6" fillId="2" borderId="1" xfId="0" applyNumberFormat="1" applyFont="1" applyFill="1" applyBorder="1" applyAlignment="1">
      <alignment horizontal="right" vertical="top"/>
    </xf>
    <xf numFmtId="0" fontId="6" fillId="2" borderId="1" xfId="0" applyNumberFormat="1" applyFont="1" applyFill="1" applyBorder="1" applyAlignment="1">
      <alignment horizontal="justify" vertical="top" wrapText="1"/>
    </xf>
    <xf numFmtId="0" fontId="6" fillId="2" borderId="1" xfId="0" applyNumberFormat="1" applyFont="1" applyFill="1" applyBorder="1" applyAlignment="1">
      <alignment horizontal="left" vertical="top"/>
    </xf>
    <xf numFmtId="0" fontId="6" fillId="2" borderId="4" xfId="0" applyNumberFormat="1" applyFont="1" applyFill="1" applyBorder="1" applyAlignment="1">
      <alignment horizontal="center" vertical="top"/>
    </xf>
    <xf numFmtId="0" fontId="6" fillId="2" borderId="4" xfId="0" applyNumberFormat="1" applyFont="1" applyFill="1" applyBorder="1" applyAlignment="1">
      <alignment horizontal="left" vertical="top"/>
    </xf>
    <xf numFmtId="0" fontId="6" fillId="2" borderId="4" xfId="0" applyNumberFormat="1" applyFont="1" applyFill="1" applyBorder="1" applyAlignment="1">
      <alignment horizontal="right" vertical="top"/>
    </xf>
    <xf numFmtId="164" fontId="6" fillId="2" borderId="4" xfId="0" applyNumberFormat="1" applyFont="1" applyFill="1" applyBorder="1" applyAlignment="1">
      <alignment horizontal="right" vertical="top"/>
    </xf>
    <xf numFmtId="0" fontId="6" fillId="2" borderId="5" xfId="0" applyNumberFormat="1" applyFont="1" applyFill="1" applyBorder="1" applyAlignment="1">
      <alignment horizontal="center" vertical="top"/>
    </xf>
    <xf numFmtId="0" fontId="3" fillId="2" borderId="5" xfId="0" applyNumberFormat="1" applyFont="1" applyFill="1" applyBorder="1" applyAlignment="1">
      <alignment horizontal="left" vertical="top"/>
    </xf>
    <xf numFmtId="0" fontId="3" fillId="2" borderId="5"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5" fillId="2" borderId="1" xfId="0" applyNumberFormat="1" applyFont="1" applyFill="1" applyBorder="1" applyAlignment="1">
      <alignment horizontal="left" vertical="top"/>
    </xf>
    <xf numFmtId="0" fontId="9" fillId="2" borderId="1" xfId="0" applyNumberFormat="1" applyFont="1" applyFill="1" applyBorder="1" applyAlignment="1">
      <alignment horizontal="left" vertical="top" wrapText="1"/>
    </xf>
    <xf numFmtId="166" fontId="6" fillId="2" borderId="1" xfId="0" applyNumberFormat="1" applyFont="1" applyFill="1" applyBorder="1" applyAlignment="1">
      <alignment horizontal="right" vertical="top"/>
    </xf>
    <xf numFmtId="0" fontId="6" fillId="2" borderId="4" xfId="0" applyNumberFormat="1" applyFont="1" applyFill="1" applyBorder="1" applyAlignment="1">
      <alignment vertical="top"/>
    </xf>
    <xf numFmtId="0" fontId="3" fillId="2" borderId="5" xfId="0" applyNumberFormat="1" applyFont="1" applyFill="1" applyBorder="1" applyAlignment="1">
      <alignment vertical="top"/>
    </xf>
    <xf numFmtId="0" fontId="8" fillId="2" borderId="1" xfId="0" applyNumberFormat="1" applyFont="1" applyFill="1" applyBorder="1" applyAlignment="1">
      <alignment horizontal="center"/>
    </xf>
    <xf numFmtId="164" fontId="8" fillId="2" borderId="1" xfId="0" applyNumberFormat="1" applyFont="1" applyFill="1" applyBorder="1" applyAlignment="1">
      <alignment horizontal="right"/>
    </xf>
    <xf numFmtId="0" fontId="8" fillId="2" borderId="2" xfId="0" applyNumberFormat="1" applyFont="1" applyFill="1" applyBorder="1" applyAlignment="1"/>
    <xf numFmtId="164" fontId="8" fillId="2" borderId="2" xfId="0" applyNumberFormat="1" applyFont="1" applyFill="1" applyBorder="1" applyAlignment="1">
      <alignment horizontal="right"/>
    </xf>
    <xf numFmtId="0" fontId="8" fillId="2" borderId="3" xfId="0" applyNumberFormat="1" applyFont="1" applyFill="1" applyBorder="1" applyAlignment="1"/>
    <xf numFmtId="164" fontId="8" fillId="2" borderId="3" xfId="0" applyNumberFormat="1" applyFont="1" applyFill="1" applyBorder="1" applyAlignment="1">
      <alignment horizontal="right"/>
    </xf>
    <xf numFmtId="0" fontId="14" fillId="2" borderId="1" xfId="0" applyNumberFormat="1" applyFont="1" applyFill="1" applyBorder="1" applyAlignment="1">
      <alignment horizontal="left" vertical="top" wrapText="1"/>
    </xf>
    <xf numFmtId="0" fontId="15"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justify" vertical="top" wrapText="1"/>
    </xf>
    <xf numFmtId="0" fontId="6" fillId="0" borderId="1" xfId="0" applyNumberFormat="1" applyFont="1" applyFill="1" applyBorder="1" applyAlignment="1">
      <alignment horizontal="center" vertical="top"/>
    </xf>
    <xf numFmtId="49" fontId="15" fillId="2" borderId="1" xfId="0" applyNumberFormat="1" applyFont="1" applyFill="1" applyBorder="1" applyAlignment="1">
      <alignment horizontal="left" vertical="top" wrapText="1"/>
    </xf>
    <xf numFmtId="0" fontId="15" fillId="2" borderId="1" xfId="0" applyNumberFormat="1" applyFont="1" applyFill="1" applyBorder="1" applyAlignment="1">
      <alignment horizontal="right" vertical="top"/>
    </xf>
    <xf numFmtId="0" fontId="13" fillId="2" borderId="1" xfId="0" applyNumberFormat="1" applyFont="1" applyFill="1" applyBorder="1" applyAlignment="1">
      <alignment horizontal="left" vertical="top" wrapText="1"/>
    </xf>
    <xf numFmtId="0" fontId="4" fillId="2" borderId="1" xfId="0" applyNumberFormat="1" applyFont="1" applyFill="1" applyBorder="1" applyAlignment="1">
      <alignment horizontal="left"/>
    </xf>
    <xf numFmtId="0" fontId="6" fillId="2" borderId="1" xfId="0" applyNumberFormat="1" applyFont="1" applyFill="1" applyBorder="1" applyAlignment="1">
      <alignment horizontal="left" vertical="top" wrapText="1"/>
    </xf>
  </cellXfs>
  <cellStyles count="1">
    <cellStyle name="Navadno"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DD0806"/>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0"/>
  <sheetViews>
    <sheetView showGridLines="0" tabSelected="1" view="pageBreakPreview" topLeftCell="A142" zoomScale="85" zoomScaleNormal="100" zoomScaleSheetLayoutView="85" workbookViewId="0">
      <selection activeCell="B107" sqref="B107"/>
    </sheetView>
  </sheetViews>
  <sheetFormatPr defaultColWidth="10.25" defaultRowHeight="20.100000000000001" customHeight="1"/>
  <cols>
    <col min="1" max="1" width="3.875" style="1" customWidth="1"/>
    <col min="2" max="2" width="40.75" style="1" customWidth="1"/>
    <col min="3" max="3" width="8.75" style="1" customWidth="1"/>
    <col min="4" max="4" width="6.75" style="1" customWidth="1"/>
    <col min="5" max="5" width="10.5" style="1" customWidth="1"/>
    <col min="6" max="6" width="16.625" style="1" customWidth="1"/>
    <col min="7" max="16384" width="10.25" style="1"/>
  </cols>
  <sheetData>
    <row r="1" spans="1:6" ht="18.75">
      <c r="A1" s="2"/>
      <c r="B1" s="3" t="s">
        <v>0</v>
      </c>
      <c r="C1" s="3"/>
      <c r="D1" s="3"/>
      <c r="E1" s="4"/>
      <c r="F1" s="5"/>
    </row>
    <row r="2" spans="1:6" ht="18.75">
      <c r="A2" s="2"/>
      <c r="B2" s="64" t="s">
        <v>1</v>
      </c>
      <c r="C2" s="64"/>
      <c r="D2" s="64"/>
      <c r="E2" s="64"/>
      <c r="F2" s="5"/>
    </row>
    <row r="3" spans="1:6" ht="18.75">
      <c r="A3" s="2"/>
      <c r="B3" s="6" t="s">
        <v>2</v>
      </c>
      <c r="C3" s="7"/>
      <c r="D3" s="7"/>
      <c r="E3" s="7"/>
      <c r="F3" s="5"/>
    </row>
    <row r="4" spans="1:6" ht="19.5" customHeight="1">
      <c r="A4" s="2"/>
      <c r="B4" s="8"/>
      <c r="C4" s="7"/>
      <c r="D4" s="7"/>
      <c r="E4" s="7"/>
      <c r="F4" s="5"/>
    </row>
    <row r="5" spans="1:6" ht="18.75">
      <c r="A5" s="2"/>
      <c r="B5" s="9" t="s">
        <v>3</v>
      </c>
      <c r="C5" s="7"/>
      <c r="D5" s="7"/>
      <c r="E5" s="7"/>
      <c r="F5" s="5"/>
    </row>
    <row r="6" spans="1:6" ht="14.25">
      <c r="A6" s="10"/>
      <c r="B6" s="11"/>
      <c r="C6" s="12"/>
      <c r="D6" s="12"/>
      <c r="E6" s="12"/>
      <c r="F6" s="13"/>
    </row>
    <row r="7" spans="1:6" ht="14.25">
      <c r="A7" s="10"/>
      <c r="B7" s="65" t="s">
        <v>4</v>
      </c>
      <c r="C7" s="65"/>
      <c r="D7" s="65"/>
      <c r="E7" s="65"/>
      <c r="F7" s="13"/>
    </row>
    <row r="8" spans="1:6" ht="14.25">
      <c r="A8" s="10"/>
      <c r="B8" s="12"/>
      <c r="C8" s="12"/>
      <c r="D8" s="12"/>
      <c r="E8" s="12"/>
      <c r="F8" s="13"/>
    </row>
    <row r="9" spans="1:6" ht="14.25">
      <c r="A9" s="10"/>
      <c r="B9" s="15" t="s">
        <v>5</v>
      </c>
      <c r="C9" s="16" t="s">
        <v>6</v>
      </c>
      <c r="D9" s="16" t="s">
        <v>7</v>
      </c>
      <c r="E9" s="13" t="s">
        <v>8</v>
      </c>
      <c r="F9" s="13" t="s">
        <v>9</v>
      </c>
    </row>
    <row r="10" spans="1:6" ht="14.25">
      <c r="A10" s="10"/>
      <c r="B10" s="12"/>
      <c r="C10" s="12"/>
      <c r="D10" s="12"/>
      <c r="E10" s="12"/>
      <c r="F10" s="13"/>
    </row>
    <row r="11" spans="1:6" ht="14.25">
      <c r="A11" s="17" t="s">
        <v>10</v>
      </c>
      <c r="B11" s="18" t="s">
        <v>11</v>
      </c>
      <c r="C11" s="19" t="s">
        <v>12</v>
      </c>
      <c r="D11" s="19">
        <v>325</v>
      </c>
      <c r="E11" s="20"/>
      <c r="F11" s="21">
        <f>E11*D11</f>
        <v>0</v>
      </c>
    </row>
    <row r="12" spans="1:6" ht="14.25">
      <c r="A12" s="10"/>
      <c r="B12" s="22"/>
      <c r="C12" s="16"/>
      <c r="D12" s="16"/>
      <c r="E12" s="13"/>
      <c r="F12" s="21"/>
    </row>
    <row r="13" spans="1:6" ht="25.5">
      <c r="A13" s="17" t="s">
        <v>13</v>
      </c>
      <c r="B13" s="18" t="s">
        <v>14</v>
      </c>
      <c r="C13" s="19" t="s">
        <v>12</v>
      </c>
      <c r="D13" s="19">
        <v>120</v>
      </c>
      <c r="E13" s="20"/>
      <c r="F13" s="21">
        <f>E13*D13</f>
        <v>0</v>
      </c>
    </row>
    <row r="14" spans="1:6" ht="14.25">
      <c r="A14" s="23"/>
      <c r="B14" s="24"/>
      <c r="C14" s="25"/>
      <c r="D14" s="25"/>
      <c r="E14" s="26"/>
      <c r="F14" s="27"/>
    </row>
    <row r="15" spans="1:6" ht="14.25">
      <c r="A15" s="28"/>
      <c r="B15" s="29" t="s">
        <v>15</v>
      </c>
      <c r="C15" s="30"/>
      <c r="D15" s="30"/>
      <c r="E15" s="31"/>
      <c r="F15" s="32">
        <f>SUM(F11:F13)</f>
        <v>0</v>
      </c>
    </row>
    <row r="16" spans="1:6" ht="14.25">
      <c r="A16" s="10"/>
      <c r="B16" s="12"/>
      <c r="C16" s="12"/>
      <c r="D16" s="12"/>
      <c r="E16" s="12"/>
      <c r="F16" s="13"/>
    </row>
    <row r="17" spans="1:6" ht="14.25">
      <c r="A17" s="10"/>
      <c r="B17" s="22"/>
      <c r="C17" s="16"/>
      <c r="D17" s="16"/>
      <c r="E17" s="13"/>
      <c r="F17" s="13"/>
    </row>
    <row r="18" spans="1:6" ht="14.25">
      <c r="A18" s="10"/>
      <c r="B18" s="33" t="s">
        <v>16</v>
      </c>
      <c r="C18" s="16"/>
      <c r="D18" s="16"/>
      <c r="E18" s="13"/>
      <c r="F18" s="13"/>
    </row>
    <row r="19" spans="1:6" ht="14.25">
      <c r="A19" s="10"/>
      <c r="B19" s="22"/>
      <c r="C19" s="16" t="s">
        <v>6</v>
      </c>
      <c r="D19" s="16" t="s">
        <v>7</v>
      </c>
      <c r="E19" s="13" t="s">
        <v>8</v>
      </c>
      <c r="F19" s="13" t="s">
        <v>9</v>
      </c>
    </row>
    <row r="20" spans="1:6" ht="14.25">
      <c r="A20" s="17"/>
      <c r="B20" s="34"/>
      <c r="C20" s="19"/>
      <c r="D20" s="19"/>
      <c r="E20" s="20"/>
      <c r="F20" s="20"/>
    </row>
    <row r="21" spans="1:6" ht="43.15" customHeight="1">
      <c r="A21" s="17">
        <v>1</v>
      </c>
      <c r="B21" s="14" t="s">
        <v>17</v>
      </c>
      <c r="C21" s="19" t="s">
        <v>18</v>
      </c>
      <c r="D21" s="35">
        <v>57</v>
      </c>
      <c r="E21" s="20"/>
      <c r="F21" s="20">
        <f>E21*D21</f>
        <v>0</v>
      </c>
    </row>
    <row r="22" spans="1:6" ht="84.6" customHeight="1">
      <c r="A22" s="17"/>
      <c r="B22" s="36" t="s">
        <v>19</v>
      </c>
      <c r="C22" s="19" t="s">
        <v>18</v>
      </c>
      <c r="D22" s="19">
        <v>12</v>
      </c>
      <c r="E22" s="20"/>
      <c r="F22" s="20">
        <f>E22*D22</f>
        <v>0</v>
      </c>
    </row>
    <row r="23" spans="1:6" ht="29.45" customHeight="1">
      <c r="A23" s="17"/>
      <c r="B23" s="36" t="s">
        <v>20</v>
      </c>
      <c r="C23" s="19" t="s">
        <v>18</v>
      </c>
      <c r="D23" s="19">
        <v>45</v>
      </c>
      <c r="E23" s="20"/>
      <c r="F23" s="20">
        <f>E23*D23</f>
        <v>0</v>
      </c>
    </row>
    <row r="24" spans="1:6" ht="43.15" customHeight="1">
      <c r="A24" s="17"/>
      <c r="B24" s="59" t="s">
        <v>103</v>
      </c>
      <c r="C24" s="19" t="s">
        <v>18</v>
      </c>
      <c r="D24" s="19">
        <v>12</v>
      </c>
      <c r="E24" s="20"/>
      <c r="F24" s="20">
        <f>E24*D24</f>
        <v>0</v>
      </c>
    </row>
    <row r="25" spans="1:6" ht="14.25">
      <c r="A25" s="17"/>
      <c r="B25" s="36"/>
      <c r="C25" s="19"/>
      <c r="D25" s="19"/>
      <c r="E25" s="20"/>
      <c r="F25" s="20"/>
    </row>
    <row r="26" spans="1:6" ht="44.45" customHeight="1">
      <c r="A26" s="17">
        <v>2</v>
      </c>
      <c r="B26" s="14" t="s">
        <v>21</v>
      </c>
      <c r="C26" s="19" t="s">
        <v>18</v>
      </c>
      <c r="D26" s="19">
        <v>10</v>
      </c>
      <c r="E26" s="20"/>
      <c r="F26" s="20">
        <f>E26*D26</f>
        <v>0</v>
      </c>
    </row>
    <row r="27" spans="1:6" ht="76.5">
      <c r="A27" s="17"/>
      <c r="B27" s="36" t="s">
        <v>19</v>
      </c>
      <c r="C27" s="19" t="s">
        <v>18</v>
      </c>
      <c r="D27" s="19">
        <v>3</v>
      </c>
      <c r="E27" s="20"/>
      <c r="F27" s="20">
        <f>E27*D27</f>
        <v>0</v>
      </c>
    </row>
    <row r="28" spans="1:6" ht="25.5">
      <c r="A28" s="17"/>
      <c r="B28" s="36" t="s">
        <v>20</v>
      </c>
      <c r="C28" s="19" t="s">
        <v>18</v>
      </c>
      <c r="D28" s="19">
        <v>7</v>
      </c>
      <c r="E28" s="20"/>
      <c r="F28" s="20">
        <f>E28*D28</f>
        <v>0</v>
      </c>
    </row>
    <row r="29" spans="1:6" ht="43.15" customHeight="1">
      <c r="A29" s="17"/>
      <c r="B29" s="59" t="s">
        <v>103</v>
      </c>
      <c r="C29" s="19" t="s">
        <v>18</v>
      </c>
      <c r="D29" s="19">
        <v>3</v>
      </c>
      <c r="E29" s="20"/>
      <c r="F29" s="20">
        <f>E29*D29</f>
        <v>0</v>
      </c>
    </row>
    <row r="30" spans="1:6" ht="14.25">
      <c r="A30" s="17"/>
      <c r="B30" s="36"/>
      <c r="C30" s="19"/>
      <c r="D30" s="19"/>
      <c r="E30" s="20"/>
      <c r="F30" s="20"/>
    </row>
    <row r="31" spans="1:6" ht="44.45" customHeight="1">
      <c r="A31" s="60">
        <v>3</v>
      </c>
      <c r="B31" s="58" t="s">
        <v>104</v>
      </c>
      <c r="C31" s="19" t="s">
        <v>18</v>
      </c>
      <c r="D31" s="19">
        <v>67.5</v>
      </c>
      <c r="E31" s="20"/>
      <c r="F31" s="20">
        <f>E31*D31</f>
        <v>0</v>
      </c>
    </row>
    <row r="32" spans="1:6" ht="43.15" customHeight="1">
      <c r="A32" s="17"/>
      <c r="B32" s="59" t="s">
        <v>105</v>
      </c>
      <c r="C32" s="19" t="s">
        <v>18</v>
      </c>
      <c r="D32" s="19">
        <v>16.5</v>
      </c>
      <c r="E32" s="20"/>
      <c r="F32" s="20">
        <f>E32*D32</f>
        <v>0</v>
      </c>
    </row>
    <row r="33" spans="1:6" ht="43.15" customHeight="1">
      <c r="A33" s="17"/>
      <c r="B33" s="59" t="s">
        <v>106</v>
      </c>
      <c r="C33" s="19" t="s">
        <v>18</v>
      </c>
      <c r="D33" s="19">
        <v>44</v>
      </c>
      <c r="E33" s="20"/>
      <c r="F33" s="20">
        <f>E33*D33</f>
        <v>0</v>
      </c>
    </row>
    <row r="34" spans="1:6" ht="43.15" customHeight="1">
      <c r="A34" s="17"/>
      <c r="B34" s="59" t="s">
        <v>103</v>
      </c>
      <c r="C34" s="19" t="s">
        <v>18</v>
      </c>
      <c r="D34" s="19">
        <v>67.5</v>
      </c>
      <c r="E34" s="20"/>
      <c r="F34" s="20">
        <f>E34*D34</f>
        <v>0</v>
      </c>
    </row>
    <row r="35" spans="1:6" ht="14.25">
      <c r="A35" s="17"/>
      <c r="B35" s="36"/>
      <c r="C35" s="19"/>
      <c r="D35" s="19"/>
      <c r="E35" s="20"/>
      <c r="F35" s="20"/>
    </row>
    <row r="36" spans="1:6" ht="44.45" customHeight="1">
      <c r="A36" s="60">
        <v>4</v>
      </c>
      <c r="B36" s="14" t="s">
        <v>102</v>
      </c>
      <c r="C36" s="19" t="s">
        <v>18</v>
      </c>
      <c r="D36" s="19">
        <v>6.5</v>
      </c>
      <c r="E36" s="20"/>
      <c r="F36" s="20">
        <f>E36*D36</f>
        <v>0</v>
      </c>
    </row>
    <row r="37" spans="1:6" ht="76.5">
      <c r="A37" s="17"/>
      <c r="B37" s="36" t="s">
        <v>19</v>
      </c>
      <c r="C37" s="19" t="s">
        <v>18</v>
      </c>
      <c r="D37" s="19">
        <v>2</v>
      </c>
      <c r="E37" s="20"/>
      <c r="F37" s="20">
        <f>E37*D37</f>
        <v>0</v>
      </c>
    </row>
    <row r="38" spans="1:6" ht="25.5">
      <c r="A38" s="17"/>
      <c r="B38" s="36" t="s">
        <v>20</v>
      </c>
      <c r="C38" s="19" t="s">
        <v>18</v>
      </c>
      <c r="D38" s="19">
        <v>4.5</v>
      </c>
      <c r="E38" s="20"/>
      <c r="F38" s="20">
        <f>E38*D38</f>
        <v>0</v>
      </c>
    </row>
    <row r="39" spans="1:6" ht="43.15" customHeight="1">
      <c r="A39" s="17"/>
      <c r="B39" s="59" t="s">
        <v>103</v>
      </c>
      <c r="C39" s="19" t="s">
        <v>18</v>
      </c>
      <c r="D39" s="19">
        <v>2</v>
      </c>
      <c r="E39" s="20"/>
      <c r="F39" s="20">
        <f>E39*D39</f>
        <v>0</v>
      </c>
    </row>
    <row r="40" spans="1:6" ht="14.25">
      <c r="A40" s="17"/>
      <c r="B40" s="14"/>
      <c r="C40" s="19"/>
      <c r="D40" s="19"/>
      <c r="E40" s="20"/>
      <c r="F40" s="20"/>
    </row>
    <row r="41" spans="1:6" ht="165.75">
      <c r="A41" s="60">
        <v>5</v>
      </c>
      <c r="B41" s="14" t="s">
        <v>22</v>
      </c>
      <c r="C41" s="19" t="s">
        <v>23</v>
      </c>
      <c r="D41" s="19">
        <v>3</v>
      </c>
      <c r="E41" s="20"/>
      <c r="F41" s="20">
        <f>E41*D41</f>
        <v>0</v>
      </c>
    </row>
    <row r="42" spans="1:6" ht="14.25">
      <c r="A42" s="17"/>
      <c r="B42" s="14"/>
      <c r="C42" s="19"/>
      <c r="D42" s="19"/>
      <c r="E42" s="20"/>
      <c r="F42" s="20"/>
    </row>
    <row r="43" spans="1:6" ht="165.75">
      <c r="A43" s="17">
        <v>6</v>
      </c>
      <c r="B43" s="14" t="s">
        <v>24</v>
      </c>
      <c r="C43" s="19" t="s">
        <v>23</v>
      </c>
      <c r="D43" s="19">
        <v>2</v>
      </c>
      <c r="E43" s="20"/>
      <c r="F43" s="20">
        <f>E43*D43</f>
        <v>0</v>
      </c>
    </row>
    <row r="44" spans="1:6" ht="14.25">
      <c r="A44" s="17"/>
      <c r="B44" s="14"/>
      <c r="C44" s="19"/>
      <c r="D44" s="19"/>
      <c r="E44" s="20"/>
      <c r="F44" s="20"/>
    </row>
    <row r="45" spans="1:6" ht="165.75">
      <c r="A45" s="17">
        <v>7</v>
      </c>
      <c r="B45" s="14" t="s">
        <v>25</v>
      </c>
      <c r="C45" s="19" t="s">
        <v>23</v>
      </c>
      <c r="D45" s="19">
        <v>1</v>
      </c>
      <c r="E45" s="20"/>
      <c r="F45" s="20">
        <f>E45*D45</f>
        <v>0</v>
      </c>
    </row>
    <row r="46" spans="1:6" ht="14.25">
      <c r="A46" s="17"/>
      <c r="B46" s="14"/>
      <c r="C46" s="19"/>
      <c r="D46" s="19"/>
      <c r="E46" s="20"/>
      <c r="F46" s="20"/>
    </row>
    <row r="47" spans="1:6" ht="72" customHeight="1">
      <c r="A47" s="17">
        <v>8</v>
      </c>
      <c r="B47" s="14" t="s">
        <v>26</v>
      </c>
      <c r="C47" s="19" t="s">
        <v>23</v>
      </c>
      <c r="D47" s="19">
        <v>2</v>
      </c>
      <c r="E47" s="20"/>
      <c r="F47" s="20">
        <f>E47*D47</f>
        <v>0</v>
      </c>
    </row>
    <row r="48" spans="1:6" ht="14.25">
      <c r="A48" s="17"/>
      <c r="B48" s="14"/>
      <c r="C48" s="19"/>
      <c r="D48" s="19"/>
      <c r="E48" s="20"/>
      <c r="F48" s="20"/>
    </row>
    <row r="49" spans="1:6" ht="36.950000000000003" customHeight="1">
      <c r="A49" s="17">
        <v>9</v>
      </c>
      <c r="B49" s="14" t="s">
        <v>27</v>
      </c>
      <c r="C49" s="19" t="s">
        <v>23</v>
      </c>
      <c r="D49" s="19">
        <v>1</v>
      </c>
      <c r="E49" s="20"/>
      <c r="F49" s="20">
        <f>E49*D49</f>
        <v>0</v>
      </c>
    </row>
    <row r="50" spans="1:6" ht="14.25">
      <c r="A50" s="17"/>
      <c r="B50" s="14"/>
      <c r="C50" s="19"/>
      <c r="D50" s="19"/>
      <c r="E50" s="20"/>
      <c r="F50" s="20"/>
    </row>
    <row r="51" spans="1:6" ht="42.6" customHeight="1">
      <c r="A51" s="17">
        <v>10</v>
      </c>
      <c r="B51" s="14" t="s">
        <v>28</v>
      </c>
      <c r="C51" s="19" t="s">
        <v>23</v>
      </c>
      <c r="D51" s="19">
        <v>1</v>
      </c>
      <c r="E51" s="20"/>
      <c r="F51" s="20">
        <f>E51*D51</f>
        <v>0</v>
      </c>
    </row>
    <row r="52" spans="1:6" ht="14.25">
      <c r="A52" s="17"/>
      <c r="B52" s="14"/>
      <c r="C52" s="19"/>
      <c r="D52" s="19"/>
      <c r="E52" s="20"/>
      <c r="F52" s="20"/>
    </row>
    <row r="53" spans="1:6" ht="59.1" customHeight="1">
      <c r="A53" s="17">
        <v>11</v>
      </c>
      <c r="B53" s="14" t="s">
        <v>29</v>
      </c>
      <c r="C53" s="19" t="s">
        <v>23</v>
      </c>
      <c r="D53" s="19">
        <v>6</v>
      </c>
      <c r="E53" s="20"/>
      <c r="F53" s="20">
        <f>E53*D53</f>
        <v>0</v>
      </c>
    </row>
    <row r="54" spans="1:6" ht="14.25">
      <c r="A54" s="17"/>
      <c r="B54" s="14"/>
      <c r="C54" s="19"/>
      <c r="D54" s="19"/>
      <c r="E54" s="20"/>
      <c r="F54" s="20"/>
    </row>
    <row r="55" spans="1:6" ht="57" customHeight="1">
      <c r="A55" s="17">
        <v>12</v>
      </c>
      <c r="B55" s="14" t="s">
        <v>30</v>
      </c>
      <c r="C55" s="19" t="s">
        <v>23</v>
      </c>
      <c r="D55" s="19">
        <v>1</v>
      </c>
      <c r="E55" s="20"/>
      <c r="F55" s="20">
        <f>E55*D55</f>
        <v>0</v>
      </c>
    </row>
    <row r="56" spans="1:6" ht="14.25">
      <c r="A56" s="17"/>
      <c r="B56" s="37"/>
      <c r="C56" s="19"/>
      <c r="D56" s="19"/>
      <c r="E56" s="20"/>
      <c r="F56" s="20"/>
    </row>
    <row r="57" spans="1:6" ht="56.45" customHeight="1">
      <c r="A57" s="17">
        <v>13</v>
      </c>
      <c r="B57" s="14" t="s">
        <v>31</v>
      </c>
      <c r="C57" s="19"/>
      <c r="D57" s="19"/>
      <c r="E57" s="20"/>
      <c r="F57" s="20"/>
    </row>
    <row r="58" spans="1:6" ht="14.25">
      <c r="A58" s="17"/>
      <c r="B58" s="14" t="s">
        <v>32</v>
      </c>
      <c r="C58" s="19" t="s">
        <v>12</v>
      </c>
      <c r="D58" s="19">
        <v>105</v>
      </c>
      <c r="E58" s="20"/>
      <c r="F58" s="20">
        <f>E58*D58</f>
        <v>0</v>
      </c>
    </row>
    <row r="59" spans="1:6" ht="14.25">
      <c r="A59" s="17"/>
      <c r="B59" s="14" t="s">
        <v>33</v>
      </c>
      <c r="C59" s="19" t="s">
        <v>12</v>
      </c>
      <c r="D59" s="19">
        <v>135</v>
      </c>
      <c r="E59" s="20"/>
      <c r="F59" s="20">
        <f>E59*D59</f>
        <v>0</v>
      </c>
    </row>
    <row r="60" spans="1:6" ht="14.25">
      <c r="A60" s="17"/>
      <c r="B60" s="14" t="s">
        <v>34</v>
      </c>
      <c r="C60" s="19" t="s">
        <v>12</v>
      </c>
      <c r="D60" s="19">
        <v>160</v>
      </c>
      <c r="E60" s="20"/>
      <c r="F60" s="20">
        <f>E60*D60</f>
        <v>0</v>
      </c>
    </row>
    <row r="61" spans="1:6" ht="14.25">
      <c r="A61" s="17"/>
      <c r="B61" s="14"/>
      <c r="C61" s="19"/>
      <c r="D61" s="19"/>
      <c r="E61" s="20"/>
      <c r="F61" s="20"/>
    </row>
    <row r="62" spans="1:6" ht="114" customHeight="1">
      <c r="A62" s="17">
        <v>14</v>
      </c>
      <c r="B62" s="14" t="s">
        <v>35</v>
      </c>
      <c r="C62" s="19" t="s">
        <v>12</v>
      </c>
      <c r="D62" s="19">
        <v>380</v>
      </c>
      <c r="E62" s="20"/>
      <c r="F62" s="20">
        <f>E62*D62</f>
        <v>0</v>
      </c>
    </row>
    <row r="63" spans="1:6" ht="14.25">
      <c r="A63" s="17"/>
      <c r="B63" s="14"/>
      <c r="C63" s="19"/>
      <c r="D63" s="19"/>
      <c r="E63" s="20"/>
      <c r="F63" s="20"/>
    </row>
    <row r="64" spans="1:6" ht="25.5">
      <c r="A64" s="17">
        <v>15</v>
      </c>
      <c r="B64" s="18" t="s">
        <v>36</v>
      </c>
      <c r="C64" s="19" t="s">
        <v>12</v>
      </c>
      <c r="D64" s="19">
        <v>325</v>
      </c>
      <c r="E64" s="20"/>
      <c r="F64" s="20">
        <f>E64*D64</f>
        <v>0</v>
      </c>
    </row>
    <row r="65" spans="1:6" ht="14.25">
      <c r="A65" s="17"/>
      <c r="B65" s="34"/>
      <c r="C65" s="19"/>
      <c r="D65" s="19"/>
      <c r="E65" s="20"/>
      <c r="F65" s="20"/>
    </row>
    <row r="66" spans="1:6" ht="25.5">
      <c r="A66" s="17">
        <v>16</v>
      </c>
      <c r="B66" s="14" t="s">
        <v>37</v>
      </c>
      <c r="C66" s="19" t="s">
        <v>38</v>
      </c>
      <c r="D66" s="19">
        <v>8</v>
      </c>
      <c r="E66" s="20"/>
      <c r="F66" s="20">
        <f>D66*E66</f>
        <v>0</v>
      </c>
    </row>
    <row r="67" spans="1:6" ht="14.25">
      <c r="A67" s="17"/>
      <c r="B67" s="37"/>
      <c r="C67" s="19"/>
      <c r="D67" s="19"/>
      <c r="E67" s="20"/>
      <c r="F67" s="20" t="s">
        <v>39</v>
      </c>
    </row>
    <row r="68" spans="1:6" ht="43.9" customHeight="1">
      <c r="A68" s="17">
        <v>17</v>
      </c>
      <c r="B68" s="14" t="s">
        <v>40</v>
      </c>
      <c r="C68" s="19" t="s">
        <v>12</v>
      </c>
      <c r="D68" s="19">
        <v>325</v>
      </c>
      <c r="E68" s="20"/>
      <c r="F68" s="20">
        <f>D68*E68</f>
        <v>0</v>
      </c>
    </row>
    <row r="69" spans="1:6" ht="14.25">
      <c r="A69" s="17"/>
      <c r="B69" s="14"/>
      <c r="C69" s="19"/>
      <c r="D69" s="19"/>
      <c r="E69" s="20"/>
      <c r="F69" s="20"/>
    </row>
    <row r="70" spans="1:6" ht="25.5">
      <c r="A70" s="17">
        <v>18</v>
      </c>
      <c r="B70" s="14" t="s">
        <v>41</v>
      </c>
      <c r="C70" s="19" t="s">
        <v>42</v>
      </c>
      <c r="D70" s="19">
        <v>20</v>
      </c>
      <c r="E70" s="20"/>
      <c r="F70" s="20">
        <f>D70*E70</f>
        <v>0</v>
      </c>
    </row>
    <row r="71" spans="1:6" ht="14.25">
      <c r="A71" s="17"/>
      <c r="B71" s="34"/>
      <c r="C71" s="19"/>
      <c r="D71" s="19"/>
      <c r="E71" s="20"/>
      <c r="F71" s="20" t="s">
        <v>39</v>
      </c>
    </row>
    <row r="72" spans="1:6" ht="25.5">
      <c r="A72" s="17">
        <v>19</v>
      </c>
      <c r="B72" s="14" t="s">
        <v>43</v>
      </c>
      <c r="C72" s="19" t="s">
        <v>42</v>
      </c>
      <c r="D72" s="19">
        <v>15</v>
      </c>
      <c r="E72" s="20"/>
      <c r="F72" s="20">
        <f>D72*E72</f>
        <v>0</v>
      </c>
    </row>
    <row r="73" spans="1:6" ht="14.25">
      <c r="A73" s="17"/>
      <c r="B73" s="14"/>
      <c r="C73" s="19"/>
      <c r="D73" s="19"/>
      <c r="E73" s="20"/>
      <c r="F73" s="20"/>
    </row>
    <row r="74" spans="1:6" ht="14.25">
      <c r="A74" s="17">
        <v>20</v>
      </c>
      <c r="B74" s="37" t="s">
        <v>44</v>
      </c>
      <c r="C74" s="19" t="s">
        <v>45</v>
      </c>
      <c r="D74" s="19">
        <v>2</v>
      </c>
      <c r="E74" s="20"/>
      <c r="F74" s="20">
        <f>SUM(F21:F73)*D74/100</f>
        <v>0</v>
      </c>
    </row>
    <row r="75" spans="1:6" ht="14.25">
      <c r="A75" s="17"/>
      <c r="B75" s="34"/>
      <c r="C75" s="19"/>
      <c r="D75" s="19"/>
      <c r="E75" s="20"/>
      <c r="F75" s="20"/>
    </row>
    <row r="76" spans="1:6" ht="14.25">
      <c r="A76" s="17">
        <v>21</v>
      </c>
      <c r="B76" s="37" t="s">
        <v>46</v>
      </c>
      <c r="C76" s="19" t="s">
        <v>45</v>
      </c>
      <c r="D76" s="19">
        <v>2</v>
      </c>
      <c r="E76" s="20"/>
      <c r="F76" s="20">
        <f>SUM(F21:F73)*D76/100</f>
        <v>0</v>
      </c>
    </row>
    <row r="77" spans="1:6" ht="14.25">
      <c r="A77" s="38"/>
      <c r="B77" s="39"/>
      <c r="C77" s="40"/>
      <c r="D77" s="40"/>
      <c r="E77" s="41"/>
      <c r="F77" s="41"/>
    </row>
    <row r="78" spans="1:6" ht="16.5">
      <c r="A78" s="42"/>
      <c r="B78" s="43" t="s">
        <v>47</v>
      </c>
      <c r="C78" s="44"/>
      <c r="D78" s="44"/>
      <c r="E78" s="45"/>
      <c r="F78" s="45">
        <f>SUM(F21:F77)</f>
        <v>0</v>
      </c>
    </row>
    <row r="79" spans="1:6" ht="14.25">
      <c r="A79" s="17"/>
      <c r="B79" s="37"/>
      <c r="C79" s="19"/>
      <c r="D79" s="19"/>
      <c r="E79" s="20"/>
      <c r="F79" s="20"/>
    </row>
    <row r="80" spans="1:6" ht="14.25">
      <c r="A80" s="17"/>
      <c r="B80" s="37"/>
      <c r="C80" s="19"/>
      <c r="D80" s="19"/>
      <c r="E80" s="20"/>
      <c r="F80" s="20"/>
    </row>
    <row r="81" spans="1:6" ht="14.25">
      <c r="A81" s="17"/>
      <c r="B81" s="37"/>
      <c r="C81" s="19"/>
      <c r="D81" s="19"/>
      <c r="E81" s="20"/>
      <c r="F81" s="20"/>
    </row>
    <row r="82" spans="1:6" ht="15">
      <c r="A82" s="17"/>
      <c r="B82" s="46" t="s">
        <v>48</v>
      </c>
      <c r="C82" s="19"/>
      <c r="D82" s="19"/>
      <c r="E82" s="20"/>
      <c r="F82" s="20"/>
    </row>
    <row r="83" spans="1:6" ht="14.25">
      <c r="A83" s="17"/>
      <c r="B83" s="37" t="s">
        <v>49</v>
      </c>
      <c r="C83" s="16" t="s">
        <v>6</v>
      </c>
      <c r="D83" s="16" t="s">
        <v>7</v>
      </c>
      <c r="E83" s="13" t="s">
        <v>8</v>
      </c>
      <c r="F83" s="13" t="s">
        <v>9</v>
      </c>
    </row>
    <row r="84" spans="1:6" ht="14.25">
      <c r="A84" s="17"/>
      <c r="B84" s="37"/>
      <c r="C84" s="19"/>
      <c r="D84" s="19"/>
      <c r="E84" s="20"/>
      <c r="F84" s="20"/>
    </row>
    <row r="85" spans="1:6" ht="63.75">
      <c r="A85" s="17">
        <v>1</v>
      </c>
      <c r="B85" s="14" t="s">
        <v>50</v>
      </c>
      <c r="C85" s="19" t="s">
        <v>23</v>
      </c>
      <c r="D85" s="19">
        <v>1</v>
      </c>
      <c r="E85" s="20"/>
      <c r="F85" s="20">
        <f>E85*D85</f>
        <v>0</v>
      </c>
    </row>
    <row r="86" spans="1:6" ht="14.25">
      <c r="A86" s="17"/>
      <c r="B86" s="14"/>
      <c r="C86" s="19"/>
      <c r="D86" s="19"/>
      <c r="E86" s="20"/>
      <c r="F86" s="20"/>
    </row>
    <row r="87" spans="1:6" ht="14.25">
      <c r="A87" s="17" t="s">
        <v>51</v>
      </c>
      <c r="B87" s="47" t="s">
        <v>52</v>
      </c>
      <c r="C87" s="19"/>
      <c r="D87" s="19"/>
      <c r="E87" s="20"/>
      <c r="F87" s="20"/>
    </row>
    <row r="88" spans="1:6" ht="14.25">
      <c r="A88" s="17"/>
      <c r="B88" s="14" t="s">
        <v>53</v>
      </c>
      <c r="C88" s="19" t="s">
        <v>54</v>
      </c>
      <c r="D88" s="19"/>
      <c r="E88" s="20"/>
      <c r="F88" s="20"/>
    </row>
    <row r="89" spans="1:6" ht="42" customHeight="1">
      <c r="A89" s="17"/>
      <c r="B89" s="61" t="s">
        <v>107</v>
      </c>
      <c r="C89" s="19" t="s">
        <v>55</v>
      </c>
      <c r="D89" s="19"/>
      <c r="E89" s="20"/>
      <c r="F89" s="20"/>
    </row>
    <row r="90" spans="1:6" ht="38.25">
      <c r="A90" s="17"/>
      <c r="B90" s="14" t="s">
        <v>56</v>
      </c>
      <c r="C90" s="19" t="s">
        <v>55</v>
      </c>
      <c r="D90" s="19"/>
      <c r="E90" s="20"/>
      <c r="F90" s="20"/>
    </row>
    <row r="91" spans="1:6" ht="15" customHeight="1">
      <c r="A91" s="17"/>
      <c r="B91" s="14" t="s">
        <v>57</v>
      </c>
      <c r="C91" s="19" t="s">
        <v>55</v>
      </c>
      <c r="D91" s="19"/>
      <c r="E91" s="20"/>
      <c r="F91" s="20"/>
    </row>
    <row r="92" spans="1:6" ht="8.4499999999999993" customHeight="1">
      <c r="A92" s="17"/>
      <c r="B92" s="14"/>
      <c r="C92" s="19"/>
      <c r="D92" s="19"/>
      <c r="E92" s="20"/>
      <c r="F92" s="20"/>
    </row>
    <row r="93" spans="1:6" ht="14.25">
      <c r="A93" s="17" t="s">
        <v>58</v>
      </c>
      <c r="B93" s="47" t="s">
        <v>59</v>
      </c>
      <c r="C93" s="19"/>
      <c r="D93" s="19"/>
      <c r="E93" s="20"/>
      <c r="F93" s="20"/>
    </row>
    <row r="94" spans="1:6" ht="15" customHeight="1">
      <c r="A94" s="17"/>
      <c r="B94" s="14" t="s">
        <v>60</v>
      </c>
      <c r="C94" s="19" t="s">
        <v>54</v>
      </c>
      <c r="D94" s="19"/>
      <c r="E94" s="20"/>
      <c r="F94" s="20"/>
    </row>
    <row r="95" spans="1:6" ht="14.25">
      <c r="A95" s="17"/>
      <c r="B95" s="14" t="s">
        <v>61</v>
      </c>
      <c r="C95" s="19" t="s">
        <v>54</v>
      </c>
      <c r="D95" s="19"/>
      <c r="E95" s="20"/>
      <c r="F95" s="20"/>
    </row>
    <row r="96" spans="1:6" ht="14.25">
      <c r="A96" s="17"/>
      <c r="B96" s="14" t="s">
        <v>62</v>
      </c>
      <c r="C96" s="19" t="s">
        <v>63</v>
      </c>
      <c r="D96" s="19"/>
      <c r="E96" s="20"/>
      <c r="F96" s="20"/>
    </row>
    <row r="97" spans="1:6" ht="14.25">
      <c r="A97" s="17"/>
      <c r="B97" s="14" t="s">
        <v>64</v>
      </c>
      <c r="C97" s="19" t="s">
        <v>63</v>
      </c>
      <c r="D97" s="19"/>
      <c r="E97" s="20"/>
      <c r="F97" s="20"/>
    </row>
    <row r="98" spans="1:6" ht="15" customHeight="1">
      <c r="A98" s="17"/>
      <c r="B98" s="14" t="s">
        <v>65</v>
      </c>
      <c r="C98" s="19" t="s">
        <v>54</v>
      </c>
      <c r="D98" s="19"/>
      <c r="E98" s="20"/>
      <c r="F98" s="20"/>
    </row>
    <row r="99" spans="1:6" ht="14.25">
      <c r="A99" s="17"/>
      <c r="B99" s="14" t="s">
        <v>66</v>
      </c>
      <c r="C99" s="62" t="s">
        <v>54</v>
      </c>
      <c r="D99" s="19"/>
      <c r="E99" s="20"/>
      <c r="F99" s="20"/>
    </row>
    <row r="100" spans="1:6" ht="14.25">
      <c r="A100" s="17"/>
      <c r="B100" s="14" t="s">
        <v>67</v>
      </c>
      <c r="C100" s="19" t="s">
        <v>54</v>
      </c>
      <c r="D100" s="19"/>
      <c r="E100" s="20"/>
      <c r="F100" s="20"/>
    </row>
    <row r="101" spans="1:6" ht="14.25">
      <c r="A101" s="17"/>
      <c r="B101" s="14" t="s">
        <v>68</v>
      </c>
      <c r="C101" s="19" t="s">
        <v>55</v>
      </c>
      <c r="D101" s="19"/>
      <c r="E101" s="20"/>
      <c r="F101" s="20"/>
    </row>
    <row r="102" spans="1:6" ht="14.25">
      <c r="A102" s="17"/>
      <c r="B102" s="14" t="s">
        <v>69</v>
      </c>
      <c r="C102" s="19" t="s">
        <v>55</v>
      </c>
      <c r="D102" s="19"/>
      <c r="E102" s="20"/>
      <c r="F102" s="20"/>
    </row>
    <row r="103" spans="1:6" ht="25.5">
      <c r="A103" s="17"/>
      <c r="B103" s="14" t="s">
        <v>70</v>
      </c>
      <c r="C103" s="19" t="s">
        <v>55</v>
      </c>
      <c r="D103" s="19"/>
      <c r="E103" s="20"/>
      <c r="F103" s="20"/>
    </row>
    <row r="104" spans="1:6" ht="14.25">
      <c r="A104" s="17"/>
      <c r="B104" s="14"/>
      <c r="C104" s="19"/>
      <c r="D104" s="19"/>
      <c r="E104" s="20"/>
      <c r="F104" s="20"/>
    </row>
    <row r="105" spans="1:6" ht="102">
      <c r="A105" s="17">
        <v>2</v>
      </c>
      <c r="B105" s="14" t="s">
        <v>100</v>
      </c>
      <c r="C105" s="19" t="s">
        <v>23</v>
      </c>
      <c r="D105" s="19">
        <v>1</v>
      </c>
      <c r="E105" s="20"/>
      <c r="F105" s="20">
        <f>E105*D105</f>
        <v>0</v>
      </c>
    </row>
    <row r="106" spans="1:6" ht="14.25">
      <c r="A106" s="17"/>
      <c r="B106" s="14"/>
      <c r="C106" s="19"/>
      <c r="D106" s="19"/>
      <c r="E106" s="20"/>
      <c r="F106" s="20"/>
    </row>
    <row r="107" spans="1:6" ht="99" customHeight="1">
      <c r="A107" s="17">
        <v>3</v>
      </c>
      <c r="B107" s="14" t="s">
        <v>71</v>
      </c>
      <c r="C107" s="19"/>
      <c r="D107" s="19"/>
      <c r="E107" s="20"/>
      <c r="F107" s="20"/>
    </row>
    <row r="108" spans="1:6" ht="25.5">
      <c r="A108" s="17"/>
      <c r="B108" s="14" t="s">
        <v>72</v>
      </c>
      <c r="C108" s="19"/>
      <c r="D108" s="19"/>
      <c r="E108" s="20"/>
      <c r="F108" s="20"/>
    </row>
    <row r="109" spans="1:6" ht="25.5">
      <c r="A109" s="17"/>
      <c r="B109" s="14" t="s">
        <v>73</v>
      </c>
      <c r="C109" s="19"/>
      <c r="D109" s="19"/>
      <c r="E109" s="20"/>
      <c r="F109" s="20"/>
    </row>
    <row r="110" spans="1:6" ht="28.15" customHeight="1">
      <c r="A110" s="17"/>
      <c r="B110" s="14" t="s">
        <v>74</v>
      </c>
      <c r="C110" s="19"/>
      <c r="D110" s="19"/>
      <c r="E110" s="20"/>
      <c r="F110" s="20"/>
    </row>
    <row r="111" spans="1:6" ht="14.25">
      <c r="A111" s="17"/>
      <c r="B111" s="14"/>
      <c r="C111" s="19"/>
      <c r="D111" s="19"/>
      <c r="E111" s="20"/>
      <c r="F111" s="20"/>
    </row>
    <row r="112" spans="1:6" ht="63.75">
      <c r="A112" s="17">
        <v>4</v>
      </c>
      <c r="B112" s="14" t="s">
        <v>75</v>
      </c>
      <c r="C112" s="19" t="s">
        <v>23</v>
      </c>
      <c r="D112" s="19">
        <v>1</v>
      </c>
      <c r="E112" s="20"/>
      <c r="F112" s="20">
        <f>E112*D112</f>
        <v>0</v>
      </c>
    </row>
    <row r="113" spans="1:6" ht="14.25">
      <c r="A113" s="17"/>
      <c r="B113" s="14" t="s">
        <v>76</v>
      </c>
      <c r="C113" s="19" t="s">
        <v>54</v>
      </c>
      <c r="D113" s="19"/>
      <c r="E113" s="20"/>
      <c r="F113" s="20"/>
    </row>
    <row r="114" spans="1:6" ht="14.25">
      <c r="A114" s="17"/>
      <c r="B114" s="14" t="s">
        <v>77</v>
      </c>
      <c r="C114" s="19" t="s">
        <v>54</v>
      </c>
      <c r="D114" s="19"/>
      <c r="E114" s="20"/>
      <c r="F114" s="20"/>
    </row>
    <row r="115" spans="1:6" ht="14.25">
      <c r="A115" s="17"/>
      <c r="B115" s="14" t="s">
        <v>78</v>
      </c>
      <c r="C115" s="19" t="s">
        <v>54</v>
      </c>
      <c r="D115" s="19"/>
      <c r="E115" s="20"/>
      <c r="F115" s="20"/>
    </row>
    <row r="116" spans="1:6" ht="14.25">
      <c r="A116" s="17"/>
      <c r="B116" s="14" t="s">
        <v>79</v>
      </c>
      <c r="C116" s="19" t="s">
        <v>63</v>
      </c>
      <c r="D116" s="19"/>
      <c r="E116" s="20"/>
      <c r="F116" s="20"/>
    </row>
    <row r="117" spans="1:6" ht="14.25">
      <c r="A117" s="17"/>
      <c r="B117" s="14" t="s">
        <v>80</v>
      </c>
      <c r="C117" s="19" t="s">
        <v>54</v>
      </c>
      <c r="D117" s="19"/>
      <c r="E117" s="20"/>
      <c r="F117" s="20"/>
    </row>
    <row r="118" spans="1:6" ht="14.25">
      <c r="A118" s="17"/>
      <c r="B118" s="14" t="s">
        <v>81</v>
      </c>
      <c r="C118" s="19" t="s">
        <v>55</v>
      </c>
      <c r="D118" s="19"/>
      <c r="E118" s="20"/>
      <c r="F118" s="20"/>
    </row>
    <row r="119" spans="1:6" ht="14.25">
      <c r="A119" s="17"/>
      <c r="B119" s="14" t="s">
        <v>82</v>
      </c>
      <c r="C119" s="19" t="s">
        <v>55</v>
      </c>
      <c r="D119" s="19"/>
      <c r="E119" s="20"/>
      <c r="F119" s="20"/>
    </row>
    <row r="120" spans="1:6" ht="14.25">
      <c r="A120" s="17"/>
      <c r="B120" s="14" t="s">
        <v>57</v>
      </c>
      <c r="C120" s="19" t="s">
        <v>54</v>
      </c>
      <c r="D120" s="19"/>
      <c r="E120" s="20"/>
      <c r="F120" s="20"/>
    </row>
    <row r="121" spans="1:6" ht="14.25">
      <c r="A121" s="17"/>
      <c r="B121" s="14" t="s">
        <v>83</v>
      </c>
      <c r="C121" s="19" t="s">
        <v>54</v>
      </c>
      <c r="D121" s="19"/>
      <c r="E121" s="20"/>
      <c r="F121" s="20"/>
    </row>
    <row r="122" spans="1:6" ht="38.25">
      <c r="A122" s="17"/>
      <c r="B122" s="14" t="s">
        <v>84</v>
      </c>
      <c r="C122" s="19" t="s">
        <v>55</v>
      </c>
      <c r="D122" s="19"/>
      <c r="E122" s="20"/>
      <c r="F122" s="20"/>
    </row>
    <row r="123" spans="1:6" ht="14.25">
      <c r="A123" s="17"/>
      <c r="B123" s="14"/>
      <c r="C123" s="19"/>
      <c r="D123" s="19"/>
      <c r="E123" s="20"/>
      <c r="F123" s="20"/>
    </row>
    <row r="124" spans="1:6" ht="80.25" customHeight="1">
      <c r="A124" s="17">
        <v>5</v>
      </c>
      <c r="B124" s="63" t="s">
        <v>110</v>
      </c>
      <c r="C124" s="19" t="s">
        <v>38</v>
      </c>
      <c r="D124" s="19">
        <v>6</v>
      </c>
      <c r="E124" s="20"/>
      <c r="F124" s="20">
        <f>E124*D124</f>
        <v>0</v>
      </c>
    </row>
    <row r="125" spans="1:6" ht="14.25">
      <c r="A125" s="17"/>
      <c r="B125" s="14"/>
      <c r="C125" s="19"/>
      <c r="D125" s="19"/>
      <c r="E125" s="20"/>
      <c r="F125" s="20"/>
    </row>
    <row r="126" spans="1:6" ht="295.5" customHeight="1">
      <c r="A126" s="17">
        <v>6</v>
      </c>
      <c r="B126" s="57" t="s">
        <v>109</v>
      </c>
      <c r="C126" s="19" t="s">
        <v>38</v>
      </c>
      <c r="D126" s="19">
        <v>6</v>
      </c>
      <c r="E126" s="20"/>
      <c r="F126" s="20">
        <f>E126*D126</f>
        <v>0</v>
      </c>
    </row>
    <row r="127" spans="1:6" ht="14.25">
      <c r="A127" s="17"/>
      <c r="B127" s="14"/>
      <c r="C127" s="19"/>
      <c r="D127" s="19"/>
      <c r="E127" s="20"/>
      <c r="F127" s="20"/>
    </row>
    <row r="128" spans="1:6" ht="42.75" customHeight="1">
      <c r="A128" s="17">
        <v>7</v>
      </c>
      <c r="B128" s="14" t="s">
        <v>85</v>
      </c>
      <c r="C128" s="19"/>
      <c r="D128" s="19"/>
      <c r="E128" s="20"/>
      <c r="F128" s="20"/>
    </row>
    <row r="129" spans="1:6" ht="14.25">
      <c r="A129" s="17"/>
      <c r="B129" s="14" t="s">
        <v>86</v>
      </c>
      <c r="C129" s="19" t="s">
        <v>12</v>
      </c>
      <c r="D129" s="19">
        <v>110</v>
      </c>
      <c r="E129" s="20"/>
      <c r="F129" s="20">
        <f>E129*D129</f>
        <v>0</v>
      </c>
    </row>
    <row r="130" spans="1:6" ht="14.25">
      <c r="A130" s="17"/>
      <c r="B130" s="14" t="s">
        <v>87</v>
      </c>
      <c r="C130" s="19" t="s">
        <v>12</v>
      </c>
      <c r="D130" s="19">
        <v>137</v>
      </c>
      <c r="E130" s="20"/>
      <c r="F130" s="20">
        <f>E130*D130</f>
        <v>0</v>
      </c>
    </row>
    <row r="131" spans="1:6" ht="14.25">
      <c r="A131" s="17"/>
      <c r="B131" s="61" t="s">
        <v>108</v>
      </c>
      <c r="C131" s="19" t="s">
        <v>12</v>
      </c>
      <c r="D131" s="19">
        <v>140</v>
      </c>
      <c r="E131" s="20"/>
      <c r="F131" s="20">
        <f>E131*D131</f>
        <v>0</v>
      </c>
    </row>
    <row r="132" spans="1:6" ht="14.25">
      <c r="A132" s="17"/>
      <c r="B132" s="14"/>
      <c r="C132" s="19"/>
      <c r="D132" s="19"/>
      <c r="E132" s="20"/>
      <c r="F132" s="20"/>
    </row>
    <row r="133" spans="1:6" ht="25.5">
      <c r="A133" s="17">
        <v>8</v>
      </c>
      <c r="B133" s="14" t="s">
        <v>88</v>
      </c>
      <c r="C133" s="19" t="s">
        <v>23</v>
      </c>
      <c r="D133" s="19">
        <v>12</v>
      </c>
      <c r="E133" s="20"/>
      <c r="F133" s="20">
        <f>E133*D133</f>
        <v>0</v>
      </c>
    </row>
    <row r="134" spans="1:6" ht="14.25">
      <c r="A134" s="17"/>
      <c r="B134" s="14"/>
      <c r="C134" s="19"/>
      <c r="D134" s="19"/>
      <c r="E134" s="20"/>
      <c r="F134" s="20"/>
    </row>
    <row r="135" spans="1:6" ht="106.5" customHeight="1">
      <c r="A135" s="17">
        <v>9</v>
      </c>
      <c r="B135" s="58" t="s">
        <v>101</v>
      </c>
      <c r="C135" s="19" t="s">
        <v>23</v>
      </c>
      <c r="D135" s="19">
        <v>1</v>
      </c>
      <c r="E135" s="20"/>
      <c r="F135" s="20">
        <f>E135*D135</f>
        <v>0</v>
      </c>
    </row>
    <row r="136" spans="1:6" ht="14.25">
      <c r="A136" s="17"/>
      <c r="B136" s="14" t="s">
        <v>89</v>
      </c>
      <c r="C136" s="48">
        <v>5.2083333333333336E-2</v>
      </c>
      <c r="D136" s="19"/>
      <c r="E136" s="20"/>
      <c r="F136" s="20"/>
    </row>
    <row r="137" spans="1:6" ht="14.25">
      <c r="A137" s="17"/>
      <c r="B137" s="14"/>
      <c r="C137" s="19"/>
      <c r="D137" s="19"/>
      <c r="E137" s="20"/>
      <c r="F137" s="20"/>
    </row>
    <row r="138" spans="1:6" ht="14.25">
      <c r="A138" s="17">
        <v>10</v>
      </c>
      <c r="B138" s="14" t="s">
        <v>90</v>
      </c>
      <c r="C138" s="19" t="s">
        <v>38</v>
      </c>
      <c r="D138" s="19">
        <v>1</v>
      </c>
      <c r="E138" s="20"/>
      <c r="F138" s="20">
        <f>E138*D138</f>
        <v>0</v>
      </c>
    </row>
    <row r="139" spans="1:6" ht="14.25">
      <c r="A139" s="17"/>
      <c r="B139" s="14"/>
      <c r="C139" s="19"/>
      <c r="D139" s="19"/>
      <c r="E139" s="20"/>
      <c r="F139" s="20"/>
    </row>
    <row r="140" spans="1:6" ht="14.25">
      <c r="A140" s="17">
        <v>11</v>
      </c>
      <c r="B140" s="14" t="s">
        <v>91</v>
      </c>
      <c r="C140" s="19" t="s">
        <v>38</v>
      </c>
      <c r="D140" s="19">
        <v>1</v>
      </c>
      <c r="E140" s="20"/>
      <c r="F140" s="20">
        <f>E140*D140</f>
        <v>0</v>
      </c>
    </row>
    <row r="141" spans="1:6" ht="14.25">
      <c r="A141" s="17"/>
      <c r="B141" s="14"/>
      <c r="C141" s="19"/>
      <c r="D141" s="19"/>
      <c r="E141" s="20"/>
      <c r="F141" s="20"/>
    </row>
    <row r="142" spans="1:6" ht="25.5">
      <c r="A142" s="17">
        <v>12</v>
      </c>
      <c r="B142" s="14" t="s">
        <v>41</v>
      </c>
      <c r="C142" s="19" t="s">
        <v>42</v>
      </c>
      <c r="D142" s="19">
        <v>20</v>
      </c>
      <c r="E142" s="20"/>
      <c r="F142" s="20">
        <f>E142*D142</f>
        <v>0</v>
      </c>
    </row>
    <row r="143" spans="1:6" ht="14.25">
      <c r="A143" s="17"/>
      <c r="B143" s="14"/>
      <c r="C143" s="19"/>
      <c r="D143" s="19"/>
      <c r="E143" s="20"/>
      <c r="F143" s="20"/>
    </row>
    <row r="144" spans="1:6" ht="14.25">
      <c r="A144" s="17">
        <v>13</v>
      </c>
      <c r="B144" s="34" t="s">
        <v>44</v>
      </c>
      <c r="C144" s="19" t="s">
        <v>45</v>
      </c>
      <c r="D144" s="19">
        <v>3</v>
      </c>
      <c r="E144" s="20"/>
      <c r="F144" s="20">
        <f>SUM(F85:F143)*D144/100</f>
        <v>0</v>
      </c>
    </row>
    <row r="145" spans="1:6" ht="14.25">
      <c r="A145" s="17"/>
      <c r="B145" s="34"/>
      <c r="C145" s="19"/>
      <c r="D145" s="19"/>
      <c r="E145" s="20"/>
      <c r="F145" s="20"/>
    </row>
    <row r="146" spans="1:6" ht="14.25">
      <c r="A146" s="17">
        <v>14</v>
      </c>
      <c r="B146" s="34" t="s">
        <v>46</v>
      </c>
      <c r="C146" s="19" t="s">
        <v>45</v>
      </c>
      <c r="D146" s="19">
        <v>3</v>
      </c>
      <c r="E146" s="20"/>
      <c r="F146" s="20">
        <f>SUM(F85:F143)*D146/100</f>
        <v>0</v>
      </c>
    </row>
    <row r="147" spans="1:6" ht="14.25">
      <c r="A147" s="38"/>
      <c r="B147" s="49"/>
      <c r="C147" s="40"/>
      <c r="D147" s="40"/>
      <c r="E147" s="41"/>
      <c r="F147" s="41"/>
    </row>
    <row r="148" spans="1:6" ht="16.5">
      <c r="A148" s="42"/>
      <c r="B148" s="50" t="s">
        <v>92</v>
      </c>
      <c r="C148" s="44"/>
      <c r="D148" s="44"/>
      <c r="E148" s="45"/>
      <c r="F148" s="45">
        <f>SUM(F85:F147)</f>
        <v>0</v>
      </c>
    </row>
    <row r="149" spans="1:6" ht="14.25">
      <c r="A149" s="17"/>
      <c r="B149" s="34"/>
      <c r="C149" s="19"/>
      <c r="D149" s="19"/>
      <c r="E149" s="20"/>
      <c r="F149" s="20"/>
    </row>
    <row r="150" spans="1:6" ht="14.25">
      <c r="A150" s="17"/>
      <c r="B150" s="34"/>
      <c r="C150" s="19"/>
      <c r="D150" s="19"/>
      <c r="E150" s="20"/>
      <c r="F150" s="20"/>
    </row>
    <row r="151" spans="1:6" ht="14.25">
      <c r="A151" s="17"/>
      <c r="B151" s="34"/>
      <c r="C151" s="19"/>
      <c r="D151" s="19"/>
      <c r="E151" s="20"/>
      <c r="F151" s="20"/>
    </row>
    <row r="152" spans="1:6" ht="14.25">
      <c r="A152" s="17"/>
      <c r="B152" s="34"/>
      <c r="C152" s="19"/>
      <c r="D152" s="19"/>
      <c r="E152" s="20"/>
      <c r="F152" s="20"/>
    </row>
    <row r="153" spans="1:6" ht="14.25">
      <c r="A153" s="17"/>
      <c r="B153" s="34"/>
      <c r="C153" s="19"/>
      <c r="D153" s="19"/>
      <c r="E153" s="20"/>
      <c r="F153" s="20"/>
    </row>
    <row r="154" spans="1:6" ht="14.25">
      <c r="A154" s="17"/>
      <c r="B154" s="34"/>
      <c r="C154" s="19"/>
      <c r="D154" s="19"/>
      <c r="E154" s="20"/>
      <c r="F154" s="20"/>
    </row>
    <row r="155" spans="1:6" ht="14.25">
      <c r="A155" s="17"/>
      <c r="B155" s="34"/>
      <c r="C155" s="19"/>
      <c r="D155" s="19"/>
      <c r="E155" s="20"/>
      <c r="F155" s="20"/>
    </row>
    <row r="156" spans="1:6" ht="14.25">
      <c r="A156" s="17"/>
      <c r="B156" s="34"/>
      <c r="C156" s="19"/>
      <c r="D156" s="19"/>
      <c r="E156" s="20"/>
      <c r="F156" s="20"/>
    </row>
    <row r="157" spans="1:6" ht="14.25">
      <c r="A157" s="17"/>
      <c r="B157" s="34"/>
      <c r="C157" s="19"/>
      <c r="D157" s="19"/>
      <c r="E157" s="20"/>
      <c r="F157" s="20"/>
    </row>
    <row r="158" spans="1:6" ht="14.25">
      <c r="A158" s="17"/>
      <c r="B158" s="34"/>
      <c r="C158" s="19"/>
      <c r="D158" s="19"/>
      <c r="E158" s="20"/>
      <c r="F158" s="20"/>
    </row>
    <row r="159" spans="1:6" ht="14.25">
      <c r="A159" s="17"/>
      <c r="B159" s="34"/>
      <c r="C159" s="19"/>
      <c r="D159" s="19"/>
      <c r="E159" s="20"/>
      <c r="F159" s="20"/>
    </row>
    <row r="160" spans="1:6" ht="18">
      <c r="A160" s="51"/>
      <c r="B160" s="3" t="s">
        <v>93</v>
      </c>
      <c r="C160" s="33"/>
      <c r="D160" s="33"/>
      <c r="E160" s="33"/>
      <c r="F160" s="52"/>
    </row>
    <row r="161" spans="1:6" ht="14.25">
      <c r="A161" s="51"/>
      <c r="B161" s="33"/>
      <c r="C161" s="33"/>
      <c r="D161" s="33"/>
      <c r="E161" s="33"/>
      <c r="F161" s="52"/>
    </row>
    <row r="162" spans="1:6" ht="14.25">
      <c r="A162" s="51"/>
      <c r="B162" s="33" t="s">
        <v>5</v>
      </c>
      <c r="C162" s="33"/>
      <c r="D162" s="33"/>
      <c r="E162" s="33"/>
      <c r="F162" s="52">
        <f>F15</f>
        <v>0</v>
      </c>
    </row>
    <row r="163" spans="1:6" ht="14.25">
      <c r="A163" s="51"/>
      <c r="B163" s="33" t="s">
        <v>94</v>
      </c>
      <c r="C163" s="33"/>
      <c r="D163" s="33"/>
      <c r="E163" s="33"/>
      <c r="F163" s="52">
        <f>F78</f>
        <v>0</v>
      </c>
    </row>
    <row r="164" spans="1:6" ht="14.25">
      <c r="A164" s="51"/>
      <c r="B164" s="33" t="s">
        <v>95</v>
      </c>
      <c r="C164" s="33"/>
      <c r="D164" s="33"/>
      <c r="E164" s="33"/>
      <c r="F164" s="52">
        <f>F148</f>
        <v>0</v>
      </c>
    </row>
    <row r="165" spans="1:6" ht="16.5" customHeight="1">
      <c r="A165" s="51"/>
      <c r="B165" s="33" t="s">
        <v>96</v>
      </c>
      <c r="C165" s="33"/>
      <c r="D165" s="33"/>
      <c r="E165" s="33"/>
      <c r="F165" s="52">
        <f>SUM(F162:F164)*10/100</f>
        <v>0</v>
      </c>
    </row>
    <row r="166" spans="1:6" ht="16.5" customHeight="1">
      <c r="A166" s="51"/>
      <c r="B166" s="33" t="s">
        <v>97</v>
      </c>
      <c r="C166" s="33"/>
      <c r="D166" s="33"/>
      <c r="E166" s="33"/>
      <c r="F166" s="52"/>
    </row>
    <row r="167" spans="1:6" ht="16.5">
      <c r="A167" s="51"/>
      <c r="B167" s="33" t="s">
        <v>98</v>
      </c>
      <c r="C167" s="33"/>
      <c r="D167" s="33"/>
      <c r="E167" s="33"/>
      <c r="F167" s="52">
        <f>SUM(F162:F164)*2/100</f>
        <v>0</v>
      </c>
    </row>
    <row r="168" spans="1:6" ht="14.25">
      <c r="A168" s="51"/>
      <c r="B168" s="53"/>
      <c r="C168" s="53"/>
      <c r="D168" s="53"/>
      <c r="E168" s="53"/>
      <c r="F168" s="54"/>
    </row>
    <row r="169" spans="1:6" ht="14.25">
      <c r="A169" s="51"/>
      <c r="B169" s="55" t="s">
        <v>99</v>
      </c>
      <c r="C169" s="55"/>
      <c r="D169" s="55"/>
      <c r="E169" s="55"/>
      <c r="F169" s="56">
        <f>SUM(F162:F168)</f>
        <v>0</v>
      </c>
    </row>
    <row r="170" spans="1:6" ht="14.25">
      <c r="A170" s="51"/>
      <c r="B170" s="33"/>
      <c r="C170" s="33"/>
      <c r="D170" s="33"/>
      <c r="E170" s="33"/>
      <c r="F170" s="52"/>
    </row>
  </sheetData>
  <mergeCells count="2">
    <mergeCell ref="B2:E2"/>
    <mergeCell ref="B7:E7"/>
  </mergeCells>
  <pageMargins left="1.1023622047244095" right="0.19685039370078741" top="0.31496062992125984" bottom="0.31496062992125984" header="0.31496062992125984" footer="0.31496062992125984"/>
  <pageSetup paperSize="9" scale="93"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NN IN JR - 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 KLANJĹ ÄŚEK</dc:creator>
  <cp:lastModifiedBy>Borut Dovzak</cp:lastModifiedBy>
  <dcterms:created xsi:type="dcterms:W3CDTF">2013-10-28T12:52:27Z</dcterms:created>
  <dcterms:modified xsi:type="dcterms:W3CDTF">2019-10-09T13:28:08Z</dcterms:modified>
</cp:coreProperties>
</file>