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8\4301-12-2018 Brv za pešce čez reko Hubelj ob Šturskem parku v Ajdovščini\za objavo\"/>
    </mc:Choice>
  </mc:AlternateContent>
  <bookViews>
    <workbookView xWindow="0" yWindow="0" windowWidth="28800" windowHeight="12045"/>
  </bookViews>
  <sheets>
    <sheet name="most za pešce čez Hubelj" sheetId="2" r:id="rId1"/>
  </sheets>
  <calcPr calcId="152511"/>
</workbook>
</file>

<file path=xl/calcChain.xml><?xml version="1.0" encoding="utf-8"?>
<calcChain xmlns="http://schemas.openxmlformats.org/spreadsheetml/2006/main">
  <c r="F137" i="2" l="1"/>
  <c r="F139" i="2" s="1"/>
  <c r="F135" i="2"/>
  <c r="F38" i="2"/>
  <c r="F39" i="2"/>
  <c r="F27" i="2"/>
  <c r="F41" i="2" s="1"/>
  <c r="F8" i="2" s="1"/>
  <c r="F29" i="2"/>
  <c r="F31" i="2"/>
  <c r="F33" i="2"/>
  <c r="F35" i="2"/>
  <c r="F46" i="2"/>
  <c r="F48" i="2" s="1"/>
  <c r="F9" i="2" s="1"/>
  <c r="F53" i="2"/>
  <c r="F67" i="2" s="1"/>
  <c r="F10" i="2" s="1"/>
  <c r="F55" i="2"/>
  <c r="F57" i="2"/>
  <c r="F59" i="2"/>
  <c r="F61" i="2"/>
  <c r="F63" i="2"/>
  <c r="F65" i="2"/>
  <c r="F72" i="2"/>
  <c r="F74" i="2"/>
  <c r="F76" i="2"/>
  <c r="F78" i="2"/>
  <c r="F80" i="2"/>
  <c r="F82" i="2"/>
  <c r="F84" i="2"/>
  <c r="F91" i="2"/>
  <c r="F93" i="2"/>
  <c r="F95" i="2" s="1"/>
  <c r="F12" i="2" s="1"/>
  <c r="F100" i="2"/>
  <c r="F112" i="2" s="1"/>
  <c r="F13" i="2" s="1"/>
  <c r="F102" i="2"/>
  <c r="F104" i="2"/>
  <c r="F106" i="2"/>
  <c r="F108" i="2"/>
  <c r="F117" i="2"/>
  <c r="F119" i="2"/>
  <c r="F121" i="2"/>
  <c r="F125" i="2" s="1"/>
  <c r="F14" i="2" s="1"/>
  <c r="F123" i="2"/>
  <c r="F130" i="2"/>
  <c r="F131" i="2"/>
  <c r="F133" i="2"/>
  <c r="F144" i="2"/>
  <c r="F146" i="2"/>
  <c r="F148" i="2"/>
  <c r="F150" i="2"/>
  <c r="F152" i="2"/>
  <c r="F86" i="2"/>
  <c r="F11" i="2" s="1"/>
  <c r="F154" i="2"/>
  <c r="F16" i="2" s="1"/>
  <c r="F15" i="2" l="1"/>
  <c r="F17" i="2" s="1"/>
  <c r="F18" i="2" s="1"/>
  <c r="F19" i="2" l="1"/>
  <c r="F20" i="2" s="1"/>
</calcChain>
</file>

<file path=xl/sharedStrings.xml><?xml version="1.0" encoding="utf-8"?>
<sst xmlns="http://schemas.openxmlformats.org/spreadsheetml/2006/main" count="204" uniqueCount="148">
  <si>
    <t>REKAPITULACIJA</t>
  </si>
  <si>
    <t>SKUPAJ Z DDV</t>
  </si>
  <si>
    <t>2.</t>
  </si>
  <si>
    <t>RUŠITVENA DELA</t>
  </si>
  <si>
    <t>3.</t>
  </si>
  <si>
    <t xml:space="preserve">ZEMELJSKA DELA  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</si>
  <si>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</si>
  <si>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BETONSKA DELA                                                                                                                                                                                                                                                 </t>
  </si>
  <si>
    <t>5.</t>
  </si>
  <si>
    <t xml:space="preserve">ZIDARSKA DELA      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</si>
  <si>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</si>
  <si>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 xml:space="preserve">TESARSKA DELA         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</si>
  <si>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</si>
  <si>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>8.</t>
  </si>
  <si>
    <t>9.</t>
  </si>
  <si>
    <t xml:space="preserve">RAZNA DELA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</si>
  <si>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SKUPAJ </t>
  </si>
  <si>
    <t>opis postavke</t>
  </si>
  <si>
    <t>enota</t>
  </si>
  <si>
    <t>količina</t>
  </si>
  <si>
    <t>cena/enoto</t>
  </si>
  <si>
    <t>skupna cena</t>
  </si>
  <si>
    <t>1.</t>
  </si>
  <si>
    <t xml:space="preserve">PRIPRAVLJALNA IN ZAKLJUČNA  DELA                                                                                                                                                                                                                  </t>
  </si>
  <si>
    <t>kos</t>
  </si>
  <si>
    <t>1.02</t>
  </si>
  <si>
    <t>1.03</t>
  </si>
  <si>
    <t>1.04</t>
  </si>
  <si>
    <t xml:space="preserve">PRIPRAVLJALNA IN ZAKLJUČNA  DELA SKUPAJ                                                                                                                                                                                                        </t>
  </si>
  <si>
    <t>2.01</t>
  </si>
  <si>
    <t>m3</t>
  </si>
  <si>
    <t xml:space="preserve">RUŠITVENA DELA SKUPAJ </t>
  </si>
  <si>
    <t xml:space="preserve">ZEMELJSKA DELA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</si>
  <si>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</si>
  <si>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</si>
  <si>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3.01</t>
  </si>
  <si>
    <t xml:space="preserve">m3  </t>
  </si>
  <si>
    <t>3.02</t>
  </si>
  <si>
    <t>3.03</t>
  </si>
  <si>
    <t>Zasip za temelji z materialom od izkopa z dovozom materiala iz gradbiščne deponije in utrjevanjem v plasteh do potrebne zbitosti.</t>
  </si>
  <si>
    <t>3.04</t>
  </si>
  <si>
    <t xml:space="preserve">m2  </t>
  </si>
  <si>
    <t>3.05</t>
  </si>
  <si>
    <t xml:space="preserve">ur  </t>
  </si>
  <si>
    <t>3.06</t>
  </si>
  <si>
    <t>3.07</t>
  </si>
  <si>
    <t xml:space="preserve">ZEMELJSKA DELA SKUPAJ                                                                                                                                                                                                                 </t>
  </si>
  <si>
    <t>4.01</t>
  </si>
  <si>
    <t>4.02</t>
  </si>
  <si>
    <t>4.03</t>
  </si>
  <si>
    <t>4.04</t>
  </si>
  <si>
    <t>4.05</t>
  </si>
  <si>
    <t>4.06</t>
  </si>
  <si>
    <t xml:space="preserve">kg  </t>
  </si>
  <si>
    <t>4.07</t>
  </si>
  <si>
    <t xml:space="preserve"> BETONSKA DELA SKUPAJ                                                                                                                                                                                                                                     </t>
  </si>
  <si>
    <t xml:space="preserve"> ZIDARSKA DELA                                                                                                                                                                                                                                                 </t>
  </si>
  <si>
    <t>5.01</t>
  </si>
  <si>
    <t>5.02</t>
  </si>
  <si>
    <t>m1</t>
  </si>
  <si>
    <t xml:space="preserve"> ZIDARSKA DELA SKUPAJ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</si>
  <si>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TESARSKA DELA                                                                                                                                                                                                                                                 </t>
  </si>
  <si>
    <t>6.01</t>
  </si>
  <si>
    <t>6.02</t>
  </si>
  <si>
    <t>6.03</t>
  </si>
  <si>
    <t>6.04</t>
  </si>
  <si>
    <t>6.05</t>
  </si>
  <si>
    <t xml:space="preserve">m1  </t>
  </si>
  <si>
    <t>6.06</t>
  </si>
  <si>
    <t xml:space="preserve"> TESARSKA DELA SKUPAJ                                                                                                                                                                                                                                       </t>
  </si>
  <si>
    <t>7.01</t>
  </si>
  <si>
    <t>7.02</t>
  </si>
  <si>
    <t>7.03</t>
  </si>
  <si>
    <t>7.04</t>
  </si>
  <si>
    <t xml:space="preserve">HIDROIZOLACIJE,DILATACIJE IN ZGORNJI USTROJ SKUPAJ                                                                                                                                                                                                    </t>
  </si>
  <si>
    <t>8</t>
  </si>
  <si>
    <t>8.01</t>
  </si>
  <si>
    <t>8.02</t>
  </si>
  <si>
    <t>m2</t>
  </si>
  <si>
    <t xml:space="preserve">    </t>
  </si>
  <si>
    <t>8.03</t>
  </si>
  <si>
    <t xml:space="preserve"> RAZNA DELA                                                                                                                                                                                                                                                    </t>
  </si>
  <si>
    <t>9.01</t>
  </si>
  <si>
    <t>9.02</t>
  </si>
  <si>
    <t>ura</t>
  </si>
  <si>
    <t>9.03</t>
  </si>
  <si>
    <t>9.04</t>
  </si>
  <si>
    <t xml:space="preserve">Dobava in montaža reperjev.  </t>
  </si>
  <si>
    <t>9.05</t>
  </si>
  <si>
    <t xml:space="preserve"> RAZNA DELA SKUPAJ                                                                                                                                                                                                                                       </t>
  </si>
  <si>
    <t>MOST ZA PEŠCE ČEZ REKO HUBELJ OB ŠTURSKEM PARKU V AJDOVŠČINI</t>
  </si>
  <si>
    <t>INVESTITOR: OBČINA AJDOVŠČINA, Cesta 5.maja 6a, 5270 Ajdovščina</t>
  </si>
  <si>
    <t>22% DDV</t>
  </si>
  <si>
    <t xml:space="preserve">PRIPRAVLJALNA IN ZAKLJUČNA DELA                                                                                                                                                                                                                  </t>
  </si>
  <si>
    <t xml:space="preserve">HIDROIZOLACIJE, DILATACIJE IN ZGORNJI USTROJ                                                                                                                                                                                                        </t>
  </si>
  <si>
    <t>KLJUČAVNIČARSKA DELA</t>
  </si>
  <si>
    <t xml:space="preserve"> KLJUČAVNIČARSKA DELA SKUPAJ                                                                                                                                                                                                                                   </t>
  </si>
  <si>
    <t>Izvedba uradne zakoličbe objekta od pooblaščenega geometra.</t>
  </si>
  <si>
    <t>Ureditev gradbišča, z ureditvijo vseh dostopnih poti za transport opreme in materiala, provizorijev, postavitvijo naprav za prenos opreme in materiala.</t>
  </si>
  <si>
    <t>Izdelava varnostnega načrta in načrta ureditve gradbišča skladno z veljavno zakonodajo.</t>
  </si>
  <si>
    <t>Ukinitev gradbišča, čiščenje po končanih delih.</t>
  </si>
  <si>
    <t>Rušenje obstoječega obrežnega zidu, vključno z odvozom ruševin na stalno detonijo in plačilom vseh taks.</t>
  </si>
  <si>
    <t xml:space="preserve">Strojni in ročni izkop gradbene jame za krajne opornike v terenu 3-4.ktg  globine 4,00 m z odvozom v trajno deponijo, vključno s stroški deponije.                                                                                   </t>
  </si>
  <si>
    <t xml:space="preserve">Zasip za krajnimi oporniki in na priključni poti s kamnitim materialom v plasteh z utrjevanjem do potrebne zbitosti.     </t>
  </si>
  <si>
    <t xml:space="preserve">Planiranje dna temeljev.  </t>
  </si>
  <si>
    <t xml:space="preserve">Črpanje vode iz gradbene jame.                                                                     </t>
  </si>
  <si>
    <t>Izdelava nasipnih stožcev ob krajnih opornikih z materialom od izkopa z dovozom materiala iz gradbiščne deponije in utrjavanjem v plasteh.</t>
  </si>
  <si>
    <t>Planiranje in humuziranje površin.</t>
  </si>
  <si>
    <t xml:space="preserve">Dobava in vgradnja podložnega betona pod temelji  C10/12 prereza do 0,12 m3/m2,m1.      </t>
  </si>
  <si>
    <t>Dobava in vgradnja betona kvalitete C 25/30 XC4,XD3,PV-II) prereza nad 0,50 m3/m2,m1 v temelje mostu.</t>
  </si>
  <si>
    <t>Dobava in vgradnja betona kvalitete C 30/37 XC4,XD3,PV-II) prereza nad 0,50 m3/m2,m1 v obrežne opornike mostu.</t>
  </si>
  <si>
    <t>Dobava in vgradnja betona kvalitete C 30/37 XC4,XD3,PV-II) prereza nad 0,50 m3/m2,m1 v krila mostu.</t>
  </si>
  <si>
    <t>Dobava in vgradnja betona kvalitete C 30/37 XC4,XD3, XF2 PV-II prereza do 0,50 m3/m2 m1 z dodatkom za zmanjševane krčenja v sovprežno ploščo mostu.</t>
  </si>
  <si>
    <t xml:space="preserve">Dobava in polaganje rebraste armature S500 B premera do fi 12 mm.                                                  </t>
  </si>
  <si>
    <t xml:space="preserve">Dobava in polaganje rebraste armature S 500 B premera nad fi 12 mm.    </t>
  </si>
  <si>
    <t>Tlakovanje struge v območju oporikov v sestavi: kamen deb. 30 cm v betonu s podlago debeline 30 cm.</t>
  </si>
  <si>
    <t>Dobava in polaganje betonskih robnikov 8/20 cm.</t>
  </si>
  <si>
    <t>Izdelava opaža AB temeljev, komplet z vsemi pomožnimi deli in prenosi.</t>
  </si>
  <si>
    <t>Izdelava dvostranskega opaža krajnih opornikov s podpiranjem višine 2,00-3,00 m, komplet z vsemi pomožnimi deli in prenosi - izvedba skupaj.</t>
  </si>
  <si>
    <t xml:space="preserve">Izdelava dvostranskega opaža krilnih zidov s podpiranjem višine 2,00-3,00 m, komplet z vsemi pomožnimi deli in prenosi. </t>
  </si>
  <si>
    <t>Čelni ločni opaž sovprežne plošče.</t>
  </si>
  <si>
    <t xml:space="preserve">Trikotne letvice 2/2 za opaž robnih vencev.  </t>
  </si>
  <si>
    <t>Dodatni odri za izvedbo mostu zajeti v ceni opažev.</t>
  </si>
  <si>
    <t xml:space="preserve">Izdelava vertikalne izolacije zasutih površin z osnovnim bitum. premazom, enoplastnim varilnimi bitum. trakom 4 mm in zaščita s filcem.   </t>
  </si>
  <si>
    <t>Metličenje pohodne površine betona.</t>
  </si>
  <si>
    <t>Dobava in vgradnja epoxi premaza z posipom.</t>
  </si>
  <si>
    <t>Dobava in  vgrajevanje bitumenskega betona AC 11 surf 870/100 A4  v deb.6 cm – dostopi.</t>
  </si>
  <si>
    <t>Dobava in montaža jeklene konstrukcije mostu iz standardnih profilov kvalitete S355 J2 (EN 10210-1), ki vključuje                                                                                                                                          - - -Izdelava delavniške dokumentacije po navodilih projektanta načrta gradbenih konstrukcij
izdelava jeklene konstrukcije. Po standardu SIST EN 1090 spada konstrukcija v drugi izvedbeni razred EXEC 2
 - Antikorozijska zaščita jeklene konstrukcije z vročim cinkanjem kvalitete najmanj C3, z visoko trajnostjo (razred H), v skladu z EN ISO 12944-5, Tabela A.4
 - Dobava in montaža konstrukcije. Konstrukcija je vijačena z visoko vrednimi vijaki kvalitete 10.9
- Izdelava končnega poročila o izvedbi konstrukcije
- Izdelava in predaja projekta izvedenih del za jekleno konstrukcijo
 - Izdelava in predaja potrebnih dokumentov za dokazilo o zanesljivosti objekta vključno z izjavo o skladnosti in CE znakom.</t>
  </si>
  <si>
    <t>Dobava in vgradna tipske HI-BOND pločevine tip 600/55/.88 ali ustrezne enakovredne.</t>
  </si>
  <si>
    <t>Izdelava in montaža kovinske ograje za pešce, izvedene iz ploščatega železa svetle višine 110 cm, komplet z vsemi deli. Ograja je vroče cinkana in barvana.  Po detajlu projektanta. Postavka vključuje tudi izdelavo delavniške dokumentacije.</t>
  </si>
  <si>
    <t>Izdelava projekta izvedenih del in dokazila o zanesljivosti objekta.</t>
  </si>
  <si>
    <t>Projektantski nadzor nad izvajanjem del.</t>
  </si>
  <si>
    <t>Geomehanski nadzor.</t>
  </si>
  <si>
    <t>10.</t>
  </si>
  <si>
    <t>NEPREDVIDENA DELA - 10% (OBRAČUN PO DEJANSKIH STROŠKIH)</t>
  </si>
  <si>
    <t>1.05</t>
  </si>
  <si>
    <t>1.01</t>
  </si>
  <si>
    <t>1.06</t>
  </si>
  <si>
    <t>KV delavec</t>
  </si>
  <si>
    <t>rovokopač</t>
  </si>
  <si>
    <t>ur</t>
  </si>
  <si>
    <t>Geodetska dela pri gradnji objekta za zakoličbo konstrukcije objekta.</t>
  </si>
  <si>
    <t>Razna nepredvidena dela, vpisana v gradbeni dnevnik in potrjena s strani nadzornega inženirja.</t>
  </si>
  <si>
    <t>Dobava in montaža ploščice z letnico izgradnje in izvajalca.</t>
  </si>
  <si>
    <t>8.04</t>
  </si>
  <si>
    <t>8.05</t>
  </si>
  <si>
    <t xml:space="preserve">Dobava in vgradnja fiksnih ležišč v skladu z EN1337 - 3 za vertikalno obtežbo 0.15MN  (npr. ležišče 150/200/71).  </t>
  </si>
  <si>
    <r>
      <t>Dobava in vgradnja enostransko pomičnih ležišč v skladu z EN1337 - 3 za vertikalno obtežbo 0.15MN in dovoljen pomik +- 25 mm</t>
    </r>
    <r>
      <rPr>
        <b/>
        <sz val="10"/>
        <rFont val="Arial CE"/>
        <family val="2"/>
        <charset val="238"/>
      </rPr>
      <t xml:space="preserve"> </t>
    </r>
    <r>
      <rPr>
        <sz val="10"/>
        <rFont val="Arial CE"/>
        <charset val="238"/>
      </rPr>
      <t>(npr. ležišče 150/200/71).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</si>
</sst>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8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/>
    <xf numFmtId="4" fontId="0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/>
    <xf numFmtId="0" fontId="0" fillId="0" borderId="0" xfId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horizontal="center" vertical="top"/>
    </xf>
    <xf numFmtId="4" fontId="0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 horizontal="right" vertical="top"/>
    </xf>
    <xf numFmtId="0" fontId="0" fillId="2" borderId="0" xfId="0" applyFill="1" applyAlignment="1">
      <alignment vertical="top" wrapText="1"/>
    </xf>
  </cellXfs>
  <cellStyles count="2">
    <cellStyle name="Navadno" xfId="0" builtinId="0"/>
    <cellStyle name="Navadno_MO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view="pageBreakPreview" topLeftCell="A133" zoomScaleNormal="110" zoomScaleSheetLayoutView="100" workbookViewId="0">
      <selection activeCell="K145" sqref="K145"/>
    </sheetView>
  </sheetViews>
  <sheetFormatPr defaultColWidth="9" defaultRowHeight="12.75" x14ac:dyDescent="0.2"/>
  <cols>
    <col min="1" max="1" width="5.5703125" style="32" customWidth="1"/>
    <col min="2" max="2" width="46.42578125" style="1" customWidth="1"/>
    <col min="3" max="3" width="5.7109375" style="40" customWidth="1"/>
    <col min="4" max="4" width="8.7109375" style="2" customWidth="1"/>
    <col min="5" max="5" width="10.85546875" style="2" customWidth="1"/>
    <col min="6" max="6" width="11.5703125" style="3" customWidth="1"/>
    <col min="7" max="16384" width="9" style="19"/>
  </cols>
  <sheetData>
    <row r="1" spans="1:6" x14ac:dyDescent="0.2">
      <c r="B1" s="51" t="s">
        <v>91</v>
      </c>
      <c r="C1" s="52"/>
      <c r="D1" s="52"/>
      <c r="E1" s="52"/>
      <c r="F1" s="52"/>
    </row>
    <row r="3" spans="1:6" x14ac:dyDescent="0.2">
      <c r="A3" s="33"/>
      <c r="B3" s="49" t="s">
        <v>90</v>
      </c>
      <c r="C3" s="50"/>
      <c r="D3" s="50"/>
      <c r="E3" s="50"/>
      <c r="F3" s="50"/>
    </row>
    <row r="4" spans="1:6" x14ac:dyDescent="0.2">
      <c r="A4" s="33"/>
      <c r="B4" s="4"/>
      <c r="C4" s="25"/>
      <c r="D4" s="5"/>
      <c r="E4" s="6"/>
      <c r="F4" s="7"/>
    </row>
    <row r="5" spans="1:6" x14ac:dyDescent="0.2">
      <c r="A5" s="33"/>
      <c r="B5" s="4"/>
      <c r="C5" s="25"/>
      <c r="D5" s="5"/>
      <c r="E5" s="6"/>
      <c r="F5" s="7"/>
    </row>
    <row r="6" spans="1:6" x14ac:dyDescent="0.2">
      <c r="A6" s="33"/>
      <c r="B6" s="4" t="s">
        <v>0</v>
      </c>
      <c r="C6" s="25"/>
      <c r="D6" s="5"/>
      <c r="E6" s="6"/>
      <c r="F6" s="7"/>
    </row>
    <row r="7" spans="1:6" x14ac:dyDescent="0.2">
      <c r="A7" s="33"/>
      <c r="B7" s="4"/>
      <c r="C7" s="25"/>
      <c r="D7" s="5"/>
      <c r="E7" s="6"/>
      <c r="F7" s="7"/>
    </row>
    <row r="8" spans="1:6" x14ac:dyDescent="0.2">
      <c r="A8" s="33" t="s">
        <v>22</v>
      </c>
      <c r="B8" s="4" t="s">
        <v>93</v>
      </c>
      <c r="C8" s="25"/>
      <c r="D8" s="5"/>
      <c r="E8" s="6"/>
      <c r="F8" s="22">
        <f>+F41</f>
        <v>0</v>
      </c>
    </row>
    <row r="9" spans="1:6" x14ac:dyDescent="0.2">
      <c r="A9" s="33" t="s">
        <v>2</v>
      </c>
      <c r="B9" s="4" t="s">
        <v>3</v>
      </c>
      <c r="C9" s="25"/>
      <c r="D9" s="5"/>
      <c r="E9" s="6"/>
      <c r="F9" s="22">
        <f>+F48</f>
        <v>0</v>
      </c>
    </row>
    <row r="10" spans="1:6" x14ac:dyDescent="0.2">
      <c r="A10" s="33" t="s">
        <v>4</v>
      </c>
      <c r="B10" s="4" t="s">
        <v>5</v>
      </c>
      <c r="C10" s="25"/>
      <c r="D10" s="5"/>
      <c r="E10" s="6"/>
      <c r="F10" s="22">
        <f>+F67</f>
        <v>0</v>
      </c>
    </row>
    <row r="11" spans="1:6" x14ac:dyDescent="0.2">
      <c r="A11" s="33" t="s">
        <v>6</v>
      </c>
      <c r="B11" s="4" t="s">
        <v>7</v>
      </c>
      <c r="C11" s="25"/>
      <c r="D11" s="5"/>
      <c r="E11" s="6"/>
      <c r="F11" s="22">
        <f>+F86</f>
        <v>0</v>
      </c>
    </row>
    <row r="12" spans="1:6" x14ac:dyDescent="0.2">
      <c r="A12" s="33" t="s">
        <v>8</v>
      </c>
      <c r="B12" s="4" t="s">
        <v>9</v>
      </c>
      <c r="C12" s="25"/>
      <c r="D12" s="5"/>
      <c r="E12" s="6"/>
      <c r="F12" s="22">
        <f>+F95</f>
        <v>0</v>
      </c>
    </row>
    <row r="13" spans="1:6" x14ac:dyDescent="0.2">
      <c r="A13" s="33" t="s">
        <v>10</v>
      </c>
      <c r="B13" s="4" t="s">
        <v>11</v>
      </c>
      <c r="C13" s="25"/>
      <c r="D13" s="5"/>
      <c r="E13" s="6"/>
      <c r="F13" s="22">
        <f>+F112</f>
        <v>0</v>
      </c>
    </row>
    <row r="14" spans="1:6" x14ac:dyDescent="0.2">
      <c r="A14" s="33" t="s">
        <v>12</v>
      </c>
      <c r="B14" s="53" t="s">
        <v>94</v>
      </c>
      <c r="C14" s="52"/>
      <c r="D14" s="52"/>
      <c r="E14" s="52"/>
      <c r="F14" s="22">
        <f>+F125</f>
        <v>0</v>
      </c>
    </row>
    <row r="15" spans="1:6" x14ac:dyDescent="0.2">
      <c r="A15" s="33" t="s">
        <v>13</v>
      </c>
      <c r="B15" s="4" t="s">
        <v>95</v>
      </c>
      <c r="C15" s="25"/>
      <c r="D15" s="5"/>
      <c r="E15" s="6"/>
      <c r="F15" s="22">
        <f>+F139</f>
        <v>0</v>
      </c>
    </row>
    <row r="16" spans="1:6" x14ac:dyDescent="0.2">
      <c r="A16" s="33" t="s">
        <v>14</v>
      </c>
      <c r="B16" s="4" t="s">
        <v>15</v>
      </c>
      <c r="C16" s="25"/>
      <c r="D16" s="5"/>
      <c r="E16" s="6"/>
      <c r="F16" s="22">
        <f>+F154</f>
        <v>0</v>
      </c>
    </row>
    <row r="17" spans="1:6" x14ac:dyDescent="0.2">
      <c r="A17" s="34" t="s">
        <v>133</v>
      </c>
      <c r="B17" s="54" t="s">
        <v>134</v>
      </c>
      <c r="C17" s="55"/>
      <c r="D17" s="55"/>
      <c r="E17" s="55"/>
      <c r="F17" s="29">
        <f>(SUM(F8:F16))*0.1</f>
        <v>0</v>
      </c>
    </row>
    <row r="18" spans="1:6" x14ac:dyDescent="0.2">
      <c r="A18" s="33"/>
      <c r="B18" s="4" t="s">
        <v>16</v>
      </c>
      <c r="C18" s="25"/>
      <c r="D18" s="5"/>
      <c r="E18" s="6"/>
      <c r="F18" s="26">
        <f>SUM(F8:F17)</f>
        <v>0</v>
      </c>
    </row>
    <row r="19" spans="1:6" x14ac:dyDescent="0.2">
      <c r="A19" s="33"/>
      <c r="B19" s="4" t="s">
        <v>92</v>
      </c>
      <c r="C19" s="25"/>
      <c r="D19" s="5"/>
      <c r="E19" s="6"/>
      <c r="F19" s="12">
        <f>F18*0.22</f>
        <v>0</v>
      </c>
    </row>
    <row r="20" spans="1:6" x14ac:dyDescent="0.2">
      <c r="A20" s="33"/>
      <c r="B20" s="4" t="s">
        <v>1</v>
      </c>
      <c r="C20" s="25"/>
      <c r="D20" s="5"/>
      <c r="E20" s="6"/>
      <c r="F20" s="12">
        <f>F18+F19</f>
        <v>0</v>
      </c>
    </row>
    <row r="21" spans="1:6" x14ac:dyDescent="0.2">
      <c r="A21" s="33"/>
      <c r="B21" s="4"/>
      <c r="C21" s="25"/>
      <c r="D21" s="5"/>
      <c r="E21" s="6"/>
      <c r="F21" s="8"/>
    </row>
    <row r="22" spans="1:6" x14ac:dyDescent="0.2">
      <c r="A22" s="33"/>
      <c r="B22" s="4"/>
      <c r="C22" s="25"/>
      <c r="D22" s="5"/>
      <c r="E22" s="6"/>
      <c r="F22" s="8"/>
    </row>
    <row r="23" spans="1:6" s="9" customFormat="1" x14ac:dyDescent="0.2">
      <c r="A23" s="33"/>
      <c r="B23" s="30" t="s">
        <v>17</v>
      </c>
      <c r="C23" s="41" t="s">
        <v>18</v>
      </c>
      <c r="D23" s="47" t="s">
        <v>19</v>
      </c>
      <c r="E23" s="47" t="s">
        <v>20</v>
      </c>
      <c r="F23" s="48" t="s">
        <v>21</v>
      </c>
    </row>
    <row r="24" spans="1:6" x14ac:dyDescent="0.2">
      <c r="A24" s="33"/>
      <c r="B24" s="11"/>
      <c r="C24" s="42"/>
      <c r="D24" s="20"/>
      <c r="E24" s="20"/>
      <c r="F24" s="21"/>
    </row>
    <row r="25" spans="1:6" x14ac:dyDescent="0.2">
      <c r="A25" s="33" t="s">
        <v>22</v>
      </c>
      <c r="B25" s="4" t="s">
        <v>23</v>
      </c>
      <c r="C25" s="42"/>
      <c r="D25" s="22"/>
      <c r="E25" s="23"/>
      <c r="F25" s="24"/>
    </row>
    <row r="26" spans="1:6" x14ac:dyDescent="0.2">
      <c r="A26" s="33"/>
      <c r="B26" s="4"/>
      <c r="C26" s="42"/>
      <c r="D26" s="22"/>
      <c r="E26" s="23"/>
      <c r="F26" s="24"/>
    </row>
    <row r="27" spans="1:6" ht="25.5" x14ac:dyDescent="0.2">
      <c r="A27" s="35" t="s">
        <v>136</v>
      </c>
      <c r="B27" s="10" t="s">
        <v>97</v>
      </c>
      <c r="C27" s="42" t="s">
        <v>24</v>
      </c>
      <c r="D27" s="22">
        <v>1</v>
      </c>
      <c r="E27" s="22"/>
      <c r="F27" s="22">
        <f>+D27*E27</f>
        <v>0</v>
      </c>
    </row>
    <row r="28" spans="1:6" x14ac:dyDescent="0.2">
      <c r="A28" s="35"/>
      <c r="B28" s="10"/>
      <c r="C28" s="42"/>
      <c r="D28" s="22"/>
      <c r="E28" s="22"/>
      <c r="F28" s="22"/>
    </row>
    <row r="29" spans="1:6" ht="25.5" x14ac:dyDescent="0.2">
      <c r="A29" s="35" t="s">
        <v>25</v>
      </c>
      <c r="B29" s="10" t="s">
        <v>141</v>
      </c>
      <c r="C29" s="42" t="s">
        <v>24</v>
      </c>
      <c r="D29" s="22">
        <v>1</v>
      </c>
      <c r="E29" s="22"/>
      <c r="F29" s="22">
        <f>+D29*E29</f>
        <v>0</v>
      </c>
    </row>
    <row r="30" spans="1:6" x14ac:dyDescent="0.2">
      <c r="A30" s="35"/>
      <c r="B30" s="10"/>
      <c r="C30" s="42"/>
      <c r="D30" s="22"/>
      <c r="E30" s="22"/>
      <c r="F30" s="22"/>
    </row>
    <row r="31" spans="1:6" ht="38.25" x14ac:dyDescent="0.2">
      <c r="A31" s="35" t="s">
        <v>26</v>
      </c>
      <c r="B31" s="10" t="s">
        <v>98</v>
      </c>
      <c r="C31" s="42" t="s">
        <v>24</v>
      </c>
      <c r="D31" s="22">
        <v>1</v>
      </c>
      <c r="E31" s="22"/>
      <c r="F31" s="22">
        <f>+D31*E31</f>
        <v>0</v>
      </c>
    </row>
    <row r="32" spans="1:6" x14ac:dyDescent="0.2">
      <c r="A32" s="35"/>
      <c r="B32" s="10"/>
      <c r="C32" s="42"/>
      <c r="D32" s="22"/>
      <c r="E32" s="22"/>
      <c r="F32" s="22"/>
    </row>
    <row r="33" spans="1:6" ht="25.5" x14ac:dyDescent="0.2">
      <c r="A33" s="35" t="s">
        <v>27</v>
      </c>
      <c r="B33" s="10" t="s">
        <v>99</v>
      </c>
      <c r="C33" s="42" t="s">
        <v>24</v>
      </c>
      <c r="D33" s="22">
        <v>1</v>
      </c>
      <c r="E33" s="22"/>
      <c r="F33" s="22">
        <f>+D33*E33</f>
        <v>0</v>
      </c>
    </row>
    <row r="34" spans="1:6" x14ac:dyDescent="0.2">
      <c r="A34" s="35"/>
      <c r="B34" s="10"/>
      <c r="C34" s="42"/>
      <c r="D34" s="22"/>
      <c r="E34" s="22"/>
      <c r="F34" s="22"/>
    </row>
    <row r="35" spans="1:6" x14ac:dyDescent="0.2">
      <c r="A35" s="35" t="s">
        <v>135</v>
      </c>
      <c r="B35" s="10" t="s">
        <v>100</v>
      </c>
      <c r="C35" s="42" t="s">
        <v>24</v>
      </c>
      <c r="D35" s="22">
        <v>1</v>
      </c>
      <c r="E35" s="22"/>
      <c r="F35" s="22">
        <f>+D35*E35</f>
        <v>0</v>
      </c>
    </row>
    <row r="36" spans="1:6" x14ac:dyDescent="0.2">
      <c r="A36" s="35"/>
      <c r="B36" s="10"/>
      <c r="C36" s="42"/>
      <c r="D36" s="22"/>
      <c r="E36" s="22"/>
      <c r="F36" s="22"/>
    </row>
    <row r="37" spans="1:6" ht="25.5" x14ac:dyDescent="0.2">
      <c r="A37" s="35" t="s">
        <v>137</v>
      </c>
      <c r="B37" s="10" t="s">
        <v>142</v>
      </c>
      <c r="C37" s="42"/>
      <c r="D37" s="22"/>
      <c r="E37" s="22"/>
      <c r="F37" s="22"/>
    </row>
    <row r="38" spans="1:6" x14ac:dyDescent="0.2">
      <c r="A38" s="35"/>
      <c r="B38" s="10" t="s">
        <v>138</v>
      </c>
      <c r="C38" s="42" t="s">
        <v>140</v>
      </c>
      <c r="D38" s="22">
        <v>40</v>
      </c>
      <c r="E38" s="22"/>
      <c r="F38" s="22">
        <f>+D38*E38</f>
        <v>0</v>
      </c>
    </row>
    <row r="39" spans="1:6" x14ac:dyDescent="0.2">
      <c r="A39" s="35"/>
      <c r="B39" s="10" t="s">
        <v>139</v>
      </c>
      <c r="C39" s="42" t="s">
        <v>140</v>
      </c>
      <c r="D39" s="22">
        <v>20</v>
      </c>
      <c r="E39" s="22"/>
      <c r="F39" s="22">
        <f>+D39*E39</f>
        <v>0</v>
      </c>
    </row>
    <row r="40" spans="1:6" x14ac:dyDescent="0.2">
      <c r="A40" s="35"/>
      <c r="B40" s="10"/>
      <c r="C40" s="42"/>
      <c r="D40" s="22"/>
      <c r="E40" s="22"/>
      <c r="F40" s="22"/>
    </row>
    <row r="41" spans="1:6" x14ac:dyDescent="0.2">
      <c r="A41" s="33"/>
      <c r="B41" s="4" t="s">
        <v>28</v>
      </c>
      <c r="C41" s="42"/>
      <c r="D41" s="22"/>
      <c r="E41" s="22"/>
      <c r="F41" s="26">
        <f>SUM(F26:F40)</f>
        <v>0</v>
      </c>
    </row>
    <row r="42" spans="1:6" x14ac:dyDescent="0.2">
      <c r="A42" s="33"/>
      <c r="B42" s="25"/>
      <c r="C42" s="43"/>
      <c r="D42" s="26"/>
      <c r="E42" s="26"/>
      <c r="F42" s="26"/>
    </row>
    <row r="43" spans="1:6" x14ac:dyDescent="0.2">
      <c r="A43" s="33"/>
      <c r="B43" s="25"/>
      <c r="C43" s="43"/>
      <c r="D43" s="26"/>
      <c r="E43" s="26"/>
      <c r="F43" s="26"/>
    </row>
    <row r="44" spans="1:6" x14ac:dyDescent="0.2">
      <c r="A44" s="33" t="s">
        <v>2</v>
      </c>
      <c r="B44" s="4" t="s">
        <v>3</v>
      </c>
      <c r="C44" s="42"/>
      <c r="D44" s="22"/>
      <c r="E44" s="22"/>
      <c r="F44" s="26"/>
    </row>
    <row r="45" spans="1:6" x14ac:dyDescent="0.2">
      <c r="A45" s="33"/>
      <c r="B45" s="4"/>
      <c r="C45" s="42"/>
      <c r="D45" s="22"/>
      <c r="E45" s="22"/>
      <c r="F45" s="26"/>
    </row>
    <row r="46" spans="1:6" ht="38.25" x14ac:dyDescent="0.2">
      <c r="A46" s="35" t="s">
        <v>29</v>
      </c>
      <c r="B46" s="10" t="s">
        <v>101</v>
      </c>
      <c r="C46" s="42" t="s">
        <v>30</v>
      </c>
      <c r="D46" s="22">
        <v>35</v>
      </c>
      <c r="E46" s="22"/>
      <c r="F46" s="22">
        <f>+D46*E46</f>
        <v>0</v>
      </c>
    </row>
    <row r="47" spans="1:6" x14ac:dyDescent="0.2">
      <c r="A47" s="35"/>
      <c r="B47" s="10"/>
      <c r="C47" s="42"/>
      <c r="D47" s="22"/>
      <c r="E47" s="22"/>
      <c r="F47" s="22"/>
    </row>
    <row r="48" spans="1:6" x14ac:dyDescent="0.2">
      <c r="A48" s="33"/>
      <c r="B48" s="4" t="s">
        <v>31</v>
      </c>
      <c r="C48" s="42"/>
      <c r="D48" s="22"/>
      <c r="E48" s="22"/>
      <c r="F48" s="26">
        <f>SUM(F46:F47)</f>
        <v>0</v>
      </c>
    </row>
    <row r="49" spans="1:6" x14ac:dyDescent="0.2">
      <c r="A49" s="33"/>
      <c r="B49" s="4"/>
      <c r="C49" s="42"/>
      <c r="D49" s="22"/>
      <c r="E49" s="22"/>
      <c r="F49" s="26"/>
    </row>
    <row r="50" spans="1:6" x14ac:dyDescent="0.2">
      <c r="A50" s="33"/>
      <c r="B50" s="25"/>
      <c r="C50" s="43"/>
      <c r="D50" s="26"/>
      <c r="E50" s="26"/>
      <c r="F50" s="26"/>
    </row>
    <row r="51" spans="1:6" x14ac:dyDescent="0.2">
      <c r="A51" s="33" t="s">
        <v>4</v>
      </c>
      <c r="B51" s="4" t="s">
        <v>32</v>
      </c>
      <c r="C51" s="42"/>
      <c r="D51" s="22"/>
      <c r="E51" s="22"/>
      <c r="F51" s="22"/>
    </row>
    <row r="52" spans="1:6" ht="14.85" customHeight="1" x14ac:dyDescent="0.2">
      <c r="A52" s="35" t="s">
        <v>33</v>
      </c>
      <c r="B52" s="10" t="s">
        <v>34</v>
      </c>
      <c r="C52" s="42"/>
      <c r="D52" s="22"/>
      <c r="E52" s="22"/>
      <c r="F52" s="22"/>
    </row>
    <row r="53" spans="1:6" ht="38.25" x14ac:dyDescent="0.2">
      <c r="A53" s="35" t="s">
        <v>35</v>
      </c>
      <c r="B53" s="10" t="s">
        <v>102</v>
      </c>
      <c r="C53" s="42" t="s">
        <v>36</v>
      </c>
      <c r="D53" s="22">
        <v>125</v>
      </c>
      <c r="E53" s="22"/>
      <c r="F53" s="22">
        <f>+D53*E53</f>
        <v>0</v>
      </c>
    </row>
    <row r="54" spans="1:6" x14ac:dyDescent="0.2">
      <c r="A54" s="35"/>
      <c r="B54" s="10"/>
      <c r="C54" s="42"/>
      <c r="D54" s="22"/>
      <c r="E54" s="22"/>
      <c r="F54" s="22"/>
    </row>
    <row r="55" spans="1:6" ht="38.25" x14ac:dyDescent="0.2">
      <c r="A55" s="35" t="s">
        <v>37</v>
      </c>
      <c r="B55" s="10" t="s">
        <v>103</v>
      </c>
      <c r="C55" s="42" t="s">
        <v>36</v>
      </c>
      <c r="D55" s="22">
        <v>76</v>
      </c>
      <c r="E55" s="22"/>
      <c r="F55" s="22">
        <f>+D55*E55</f>
        <v>0</v>
      </c>
    </row>
    <row r="56" spans="1:6" x14ac:dyDescent="0.2">
      <c r="A56" s="35"/>
      <c r="B56" s="10"/>
      <c r="C56" s="42"/>
      <c r="D56" s="22"/>
      <c r="E56" s="22"/>
      <c r="F56" s="22"/>
    </row>
    <row r="57" spans="1:6" ht="38.25" x14ac:dyDescent="0.2">
      <c r="A57" s="35" t="s">
        <v>38</v>
      </c>
      <c r="B57" s="10" t="s">
        <v>39</v>
      </c>
      <c r="C57" s="42" t="s">
        <v>30</v>
      </c>
      <c r="D57" s="22">
        <v>72</v>
      </c>
      <c r="E57" s="22"/>
      <c r="F57" s="22">
        <f>+D57*E57</f>
        <v>0</v>
      </c>
    </row>
    <row r="58" spans="1:6" x14ac:dyDescent="0.2">
      <c r="A58" s="35"/>
      <c r="B58" s="10"/>
      <c r="C58" s="42"/>
      <c r="D58" s="22"/>
      <c r="E58" s="22"/>
      <c r="F58" s="22"/>
    </row>
    <row r="59" spans="1:6" x14ac:dyDescent="0.2">
      <c r="A59" s="35" t="s">
        <v>40</v>
      </c>
      <c r="B59" s="10" t="s">
        <v>104</v>
      </c>
      <c r="C59" s="42" t="s">
        <v>41</v>
      </c>
      <c r="D59" s="22">
        <v>9</v>
      </c>
      <c r="E59" s="22"/>
      <c r="F59" s="22">
        <f>+D59*E59</f>
        <v>0</v>
      </c>
    </row>
    <row r="60" spans="1:6" x14ac:dyDescent="0.2">
      <c r="A60" s="35"/>
      <c r="B60" s="10"/>
      <c r="C60" s="42"/>
      <c r="D60" s="22"/>
      <c r="E60" s="22"/>
      <c r="F60" s="22"/>
    </row>
    <row r="61" spans="1:6" x14ac:dyDescent="0.2">
      <c r="A61" s="35" t="s">
        <v>42</v>
      </c>
      <c r="B61" s="10" t="s">
        <v>105</v>
      </c>
      <c r="C61" s="42" t="s">
        <v>43</v>
      </c>
      <c r="D61" s="22">
        <v>250</v>
      </c>
      <c r="E61" s="22"/>
      <c r="F61" s="22">
        <f>+D61*E61</f>
        <v>0</v>
      </c>
    </row>
    <row r="62" spans="1:6" x14ac:dyDescent="0.2">
      <c r="A62" s="35"/>
      <c r="B62" s="10"/>
      <c r="C62" s="42"/>
      <c r="D62" s="22"/>
      <c r="E62" s="22"/>
      <c r="F62" s="22"/>
    </row>
    <row r="63" spans="1:6" ht="38.25" x14ac:dyDescent="0.2">
      <c r="A63" s="35" t="s">
        <v>44</v>
      </c>
      <c r="B63" s="10" t="s">
        <v>106</v>
      </c>
      <c r="C63" s="42" t="s">
        <v>30</v>
      </c>
      <c r="D63" s="22">
        <v>46</v>
      </c>
      <c r="E63" s="22"/>
      <c r="F63" s="22">
        <f>+D63*E63</f>
        <v>0</v>
      </c>
    </row>
    <row r="64" spans="1:6" x14ac:dyDescent="0.2">
      <c r="A64" s="35"/>
      <c r="B64" s="10"/>
      <c r="C64" s="42"/>
      <c r="D64" s="22"/>
      <c r="E64" s="22"/>
      <c r="F64" s="22"/>
    </row>
    <row r="65" spans="1:10" x14ac:dyDescent="0.2">
      <c r="A65" s="35" t="s">
        <v>45</v>
      </c>
      <c r="B65" s="10" t="s">
        <v>107</v>
      </c>
      <c r="C65" s="42" t="s">
        <v>41</v>
      </c>
      <c r="D65" s="22">
        <v>300</v>
      </c>
      <c r="E65" s="22"/>
      <c r="F65" s="22">
        <f>+D65*E65</f>
        <v>0</v>
      </c>
    </row>
    <row r="66" spans="1:10" x14ac:dyDescent="0.2">
      <c r="A66" s="35"/>
      <c r="B66" s="10"/>
      <c r="C66" s="42"/>
      <c r="D66" s="22"/>
      <c r="E66" s="22"/>
      <c r="F66" s="22"/>
    </row>
    <row r="67" spans="1:10" x14ac:dyDescent="0.2">
      <c r="A67" s="33"/>
      <c r="B67" s="4" t="s">
        <v>46</v>
      </c>
      <c r="C67" s="42"/>
      <c r="D67" s="22"/>
      <c r="E67" s="22"/>
      <c r="F67" s="26">
        <f>SUM(F53:F66)</f>
        <v>0</v>
      </c>
    </row>
    <row r="68" spans="1:10" x14ac:dyDescent="0.2">
      <c r="A68" s="33"/>
      <c r="B68" s="4"/>
      <c r="C68" s="42"/>
      <c r="D68" s="22"/>
      <c r="E68" s="22"/>
      <c r="F68" s="26"/>
    </row>
    <row r="69" spans="1:10" x14ac:dyDescent="0.2">
      <c r="A69" s="33"/>
      <c r="B69" s="25"/>
      <c r="C69" s="43"/>
      <c r="D69" s="26"/>
      <c r="E69" s="26"/>
      <c r="F69" s="26"/>
    </row>
    <row r="70" spans="1:10" x14ac:dyDescent="0.2">
      <c r="A70" s="33" t="s">
        <v>6</v>
      </c>
      <c r="B70" s="4" t="s">
        <v>7</v>
      </c>
      <c r="C70" s="42"/>
      <c r="D70" s="22"/>
      <c r="E70" s="22"/>
      <c r="F70" s="22"/>
    </row>
    <row r="71" spans="1:10" x14ac:dyDescent="0.2">
      <c r="A71" s="35" t="s">
        <v>33</v>
      </c>
      <c r="B71" s="10" t="s">
        <v>34</v>
      </c>
      <c r="C71" s="42"/>
      <c r="D71" s="22"/>
      <c r="E71" s="22"/>
      <c r="F71" s="22"/>
    </row>
    <row r="72" spans="1:10" ht="25.5" x14ac:dyDescent="0.2">
      <c r="A72" s="35" t="s">
        <v>47</v>
      </c>
      <c r="B72" s="10" t="s">
        <v>108</v>
      </c>
      <c r="C72" s="42" t="s">
        <v>36</v>
      </c>
      <c r="D72" s="22">
        <v>1.5</v>
      </c>
      <c r="E72" s="22"/>
      <c r="F72" s="22">
        <f>+D72*E72</f>
        <v>0</v>
      </c>
    </row>
    <row r="73" spans="1:10" x14ac:dyDescent="0.2">
      <c r="A73" s="35"/>
      <c r="B73" s="10"/>
      <c r="C73" s="42"/>
      <c r="D73" s="22"/>
      <c r="E73" s="22"/>
      <c r="F73" s="22"/>
    </row>
    <row r="74" spans="1:10" ht="38.25" x14ac:dyDescent="0.2">
      <c r="A74" s="35" t="s">
        <v>48</v>
      </c>
      <c r="B74" s="10" t="s">
        <v>109</v>
      </c>
      <c r="C74" s="42" t="s">
        <v>36</v>
      </c>
      <c r="D74" s="22">
        <v>7.5</v>
      </c>
      <c r="E74" s="22"/>
      <c r="F74" s="22">
        <f>+D74*E74</f>
        <v>0</v>
      </c>
      <c r="H74" s="27"/>
      <c r="I74" s="27"/>
      <c r="J74" s="27"/>
    </row>
    <row r="75" spans="1:10" x14ac:dyDescent="0.2">
      <c r="A75" s="35"/>
      <c r="B75" s="10"/>
      <c r="C75" s="42"/>
      <c r="D75" s="22"/>
      <c r="E75" s="22"/>
      <c r="F75" s="22"/>
    </row>
    <row r="76" spans="1:10" ht="38.25" x14ac:dyDescent="0.2">
      <c r="A76" s="35" t="s">
        <v>49</v>
      </c>
      <c r="B76" s="10" t="s">
        <v>110</v>
      </c>
      <c r="C76" s="42" t="s">
        <v>36</v>
      </c>
      <c r="D76" s="22">
        <v>15.2</v>
      </c>
      <c r="E76" s="22"/>
      <c r="F76" s="22">
        <f>+D76*E76</f>
        <v>0</v>
      </c>
    </row>
    <row r="77" spans="1:10" x14ac:dyDescent="0.2">
      <c r="A77" s="35"/>
      <c r="B77" s="10"/>
      <c r="C77" s="42"/>
      <c r="D77" s="22"/>
      <c r="E77" s="22"/>
      <c r="F77" s="22"/>
    </row>
    <row r="78" spans="1:10" ht="38.25" x14ac:dyDescent="0.2">
      <c r="A78" s="35" t="s">
        <v>50</v>
      </c>
      <c r="B78" s="10" t="s">
        <v>111</v>
      </c>
      <c r="C78" s="42" t="s">
        <v>36</v>
      </c>
      <c r="D78" s="22">
        <v>3.7</v>
      </c>
      <c r="E78" s="22"/>
      <c r="F78" s="22">
        <f>+D78*E78</f>
        <v>0</v>
      </c>
      <c r="G78" s="27"/>
    </row>
    <row r="79" spans="1:10" x14ac:dyDescent="0.2">
      <c r="A79" s="35"/>
      <c r="B79" s="10"/>
      <c r="C79" s="42"/>
      <c r="D79" s="22"/>
      <c r="E79" s="22"/>
      <c r="F79" s="22"/>
      <c r="G79" s="27"/>
    </row>
    <row r="80" spans="1:10" ht="38.25" x14ac:dyDescent="0.2">
      <c r="A80" s="35" t="s">
        <v>51</v>
      </c>
      <c r="B80" s="10" t="s">
        <v>112</v>
      </c>
      <c r="C80" s="42" t="s">
        <v>36</v>
      </c>
      <c r="D80" s="22">
        <v>6</v>
      </c>
      <c r="E80" s="22"/>
      <c r="F80" s="22">
        <f>+D80*E80</f>
        <v>0</v>
      </c>
      <c r="G80" s="27"/>
    </row>
    <row r="81" spans="1:6" x14ac:dyDescent="0.2">
      <c r="A81" s="35"/>
      <c r="B81" s="28"/>
      <c r="C81" s="42"/>
      <c r="D81" s="22"/>
      <c r="E81" s="22"/>
      <c r="F81" s="22"/>
    </row>
    <row r="82" spans="1:6" ht="25.5" x14ac:dyDescent="0.2">
      <c r="A82" s="35" t="s">
        <v>52</v>
      </c>
      <c r="B82" s="10" t="s">
        <v>113</v>
      </c>
      <c r="C82" s="42" t="s">
        <v>53</v>
      </c>
      <c r="D82" s="22">
        <v>1800</v>
      </c>
      <c r="E82" s="22"/>
      <c r="F82" s="22">
        <f>+D82*E82</f>
        <v>0</v>
      </c>
    </row>
    <row r="83" spans="1:6" x14ac:dyDescent="0.2">
      <c r="A83" s="35"/>
      <c r="B83" s="10"/>
      <c r="C83" s="42"/>
      <c r="D83" s="22"/>
      <c r="E83" s="22"/>
      <c r="F83" s="22"/>
    </row>
    <row r="84" spans="1:6" ht="25.5" x14ac:dyDescent="0.2">
      <c r="A84" s="35" t="s">
        <v>54</v>
      </c>
      <c r="B84" s="10" t="s">
        <v>114</v>
      </c>
      <c r="C84" s="42" t="s">
        <v>53</v>
      </c>
      <c r="D84" s="22">
        <v>3200</v>
      </c>
      <c r="E84" s="22"/>
      <c r="F84" s="22">
        <f>+D84*E84</f>
        <v>0</v>
      </c>
    </row>
    <row r="85" spans="1:6" x14ac:dyDescent="0.2">
      <c r="A85" s="35"/>
      <c r="B85" s="10"/>
      <c r="C85" s="42"/>
      <c r="D85" s="22"/>
      <c r="E85" s="22"/>
      <c r="F85" s="22"/>
    </row>
    <row r="86" spans="1:6" x14ac:dyDescent="0.2">
      <c r="A86" s="33"/>
      <c r="B86" s="4" t="s">
        <v>55</v>
      </c>
      <c r="C86" s="42"/>
      <c r="D86" s="22"/>
      <c r="E86" s="22"/>
      <c r="F86" s="26">
        <f>SUM(F72:F85)</f>
        <v>0</v>
      </c>
    </row>
    <row r="87" spans="1:6" x14ac:dyDescent="0.2">
      <c r="A87" s="33"/>
      <c r="B87" s="4"/>
      <c r="C87" s="42"/>
      <c r="D87" s="22"/>
      <c r="E87" s="22"/>
      <c r="F87" s="26"/>
    </row>
    <row r="88" spans="1:6" x14ac:dyDescent="0.2">
      <c r="A88" s="33"/>
      <c r="B88" s="25"/>
      <c r="C88" s="43"/>
      <c r="D88" s="26"/>
      <c r="E88" s="26"/>
      <c r="F88" s="26"/>
    </row>
    <row r="89" spans="1:6" x14ac:dyDescent="0.2">
      <c r="A89" s="33" t="s">
        <v>8</v>
      </c>
      <c r="B89" s="4" t="s">
        <v>56</v>
      </c>
      <c r="C89" s="42"/>
      <c r="D89" s="22"/>
      <c r="E89" s="22"/>
      <c r="F89" s="22"/>
    </row>
    <row r="90" spans="1:6" ht="14.85" customHeight="1" x14ac:dyDescent="0.2">
      <c r="A90" s="35" t="s">
        <v>33</v>
      </c>
      <c r="B90" s="10" t="s">
        <v>34</v>
      </c>
      <c r="C90" s="42"/>
      <c r="D90" s="22"/>
      <c r="E90" s="22"/>
      <c r="F90" s="22"/>
    </row>
    <row r="91" spans="1:6" ht="27.75" customHeight="1" x14ac:dyDescent="0.2">
      <c r="A91" s="35" t="s">
        <v>57</v>
      </c>
      <c r="B91" s="10" t="s">
        <v>115</v>
      </c>
      <c r="C91" s="42" t="s">
        <v>41</v>
      </c>
      <c r="D91" s="22">
        <v>120</v>
      </c>
      <c r="E91" s="22"/>
      <c r="F91" s="22">
        <f>+D91*E91</f>
        <v>0</v>
      </c>
    </row>
    <row r="92" spans="1:6" x14ac:dyDescent="0.2">
      <c r="A92" s="35"/>
      <c r="B92" s="10"/>
      <c r="C92" s="42"/>
      <c r="D92" s="22"/>
      <c r="E92" s="22"/>
      <c r="F92" s="22"/>
    </row>
    <row r="93" spans="1:6" x14ac:dyDescent="0.2">
      <c r="A93" s="35" t="s">
        <v>58</v>
      </c>
      <c r="B93" s="28" t="s">
        <v>116</v>
      </c>
      <c r="C93" s="42" t="s">
        <v>59</v>
      </c>
      <c r="D93" s="22">
        <v>69</v>
      </c>
      <c r="E93" s="22"/>
      <c r="F93" s="22">
        <f>+D93*E93</f>
        <v>0</v>
      </c>
    </row>
    <row r="94" spans="1:6" x14ac:dyDescent="0.2">
      <c r="A94" s="35"/>
      <c r="B94" s="28"/>
      <c r="C94" s="42"/>
      <c r="D94" s="22"/>
      <c r="E94" s="22"/>
      <c r="F94" s="22"/>
    </row>
    <row r="95" spans="1:6" x14ac:dyDescent="0.2">
      <c r="A95" s="33"/>
      <c r="B95" s="4" t="s">
        <v>60</v>
      </c>
      <c r="C95" s="42"/>
      <c r="D95" s="22"/>
      <c r="E95" s="22"/>
      <c r="F95" s="26">
        <f>SUM(F91:F94)</f>
        <v>0</v>
      </c>
    </row>
    <row r="96" spans="1:6" x14ac:dyDescent="0.2">
      <c r="A96" s="33"/>
      <c r="B96" s="4"/>
      <c r="C96" s="42"/>
      <c r="D96" s="22"/>
      <c r="E96" s="22"/>
      <c r="F96" s="26"/>
    </row>
    <row r="97" spans="1:6" x14ac:dyDescent="0.2">
      <c r="A97" s="33"/>
      <c r="B97" s="25"/>
      <c r="C97" s="43"/>
      <c r="D97" s="26"/>
      <c r="E97" s="26"/>
      <c r="F97" s="26"/>
    </row>
    <row r="98" spans="1:6" x14ac:dyDescent="0.2">
      <c r="A98" s="33" t="s">
        <v>10</v>
      </c>
      <c r="B98" s="4" t="s">
        <v>61</v>
      </c>
      <c r="C98" s="42"/>
      <c r="D98" s="22"/>
      <c r="E98" s="22"/>
      <c r="F98" s="22"/>
    </row>
    <row r="99" spans="1:6" ht="14.25" customHeight="1" x14ac:dyDescent="0.2">
      <c r="A99" s="35" t="s">
        <v>33</v>
      </c>
      <c r="B99" s="10" t="s">
        <v>34</v>
      </c>
      <c r="C99" s="42"/>
      <c r="D99" s="22"/>
      <c r="E99" s="22"/>
      <c r="F99" s="22"/>
    </row>
    <row r="100" spans="1:6" ht="25.5" x14ac:dyDescent="0.2">
      <c r="A100" s="35" t="s">
        <v>62</v>
      </c>
      <c r="B100" s="10" t="s">
        <v>117</v>
      </c>
      <c r="C100" s="42" t="s">
        <v>41</v>
      </c>
      <c r="D100" s="22">
        <v>14.5</v>
      </c>
      <c r="E100" s="22"/>
      <c r="F100" s="22">
        <f>+D100*E100</f>
        <v>0</v>
      </c>
    </row>
    <row r="101" spans="1:6" x14ac:dyDescent="0.2">
      <c r="A101" s="35"/>
      <c r="B101" s="10"/>
      <c r="C101" s="42"/>
      <c r="D101" s="22"/>
      <c r="E101" s="22"/>
      <c r="F101" s="22"/>
    </row>
    <row r="102" spans="1:6" ht="38.25" x14ac:dyDescent="0.2">
      <c r="A102" s="35" t="s">
        <v>63</v>
      </c>
      <c r="B102" s="10" t="s">
        <v>118</v>
      </c>
      <c r="C102" s="42" t="s">
        <v>41</v>
      </c>
      <c r="D102" s="22">
        <v>31</v>
      </c>
      <c r="E102" s="22"/>
      <c r="F102" s="22">
        <f>+D102*E102</f>
        <v>0</v>
      </c>
    </row>
    <row r="103" spans="1:6" x14ac:dyDescent="0.2">
      <c r="A103" s="35"/>
      <c r="B103" s="10"/>
      <c r="C103" s="42"/>
      <c r="D103" s="22"/>
      <c r="E103" s="22"/>
      <c r="F103" s="22"/>
    </row>
    <row r="104" spans="1:6" ht="38.25" x14ac:dyDescent="0.2">
      <c r="A104" s="35" t="s">
        <v>64</v>
      </c>
      <c r="B104" s="10" t="s">
        <v>119</v>
      </c>
      <c r="C104" s="42" t="s">
        <v>41</v>
      </c>
      <c r="D104" s="22">
        <v>15.6</v>
      </c>
      <c r="E104" s="22"/>
      <c r="F104" s="22">
        <f>+D104*E104</f>
        <v>0</v>
      </c>
    </row>
    <row r="105" spans="1:6" x14ac:dyDescent="0.2">
      <c r="A105" s="35"/>
      <c r="B105" s="10"/>
      <c r="C105" s="42"/>
      <c r="D105" s="22"/>
      <c r="E105" s="22"/>
      <c r="F105" s="22"/>
    </row>
    <row r="106" spans="1:6" x14ac:dyDescent="0.2">
      <c r="A106" s="35" t="s">
        <v>65</v>
      </c>
      <c r="B106" s="10" t="s">
        <v>120</v>
      </c>
      <c r="C106" s="42" t="s">
        <v>59</v>
      </c>
      <c r="D106" s="22">
        <v>35</v>
      </c>
      <c r="E106" s="22"/>
      <c r="F106" s="22">
        <f>+D106*E106</f>
        <v>0</v>
      </c>
    </row>
    <row r="107" spans="1:6" x14ac:dyDescent="0.2">
      <c r="A107" s="35"/>
      <c r="B107" s="10"/>
      <c r="C107" s="42"/>
      <c r="D107" s="22"/>
      <c r="E107" s="22"/>
      <c r="F107" s="22"/>
    </row>
    <row r="108" spans="1:6" x14ac:dyDescent="0.2">
      <c r="A108" s="35" t="s">
        <v>66</v>
      </c>
      <c r="B108" s="10" t="s">
        <v>121</v>
      </c>
      <c r="C108" s="42" t="s">
        <v>67</v>
      </c>
      <c r="D108" s="22">
        <v>50</v>
      </c>
      <c r="E108" s="22"/>
      <c r="F108" s="22">
        <f>+D108*E108</f>
        <v>0</v>
      </c>
    </row>
    <row r="109" spans="1:6" x14ac:dyDescent="0.2">
      <c r="A109" s="35"/>
      <c r="B109" s="10"/>
      <c r="C109" s="42"/>
      <c r="D109" s="22"/>
      <c r="E109" s="22"/>
      <c r="F109" s="22"/>
    </row>
    <row r="110" spans="1:6" x14ac:dyDescent="0.2">
      <c r="A110" s="35" t="s">
        <v>68</v>
      </c>
      <c r="B110" s="10" t="s">
        <v>122</v>
      </c>
      <c r="C110" s="42"/>
      <c r="D110" s="22"/>
      <c r="E110" s="22"/>
      <c r="F110" s="22"/>
    </row>
    <row r="111" spans="1:6" x14ac:dyDescent="0.2">
      <c r="A111" s="35"/>
      <c r="B111" s="10"/>
      <c r="C111" s="42"/>
      <c r="D111" s="22"/>
      <c r="E111" s="22"/>
      <c r="F111" s="22"/>
    </row>
    <row r="112" spans="1:6" x14ac:dyDescent="0.2">
      <c r="A112" s="33"/>
      <c r="B112" s="4" t="s">
        <v>69</v>
      </c>
      <c r="C112" s="42"/>
      <c r="D112" s="22"/>
      <c r="E112" s="22"/>
      <c r="F112" s="26">
        <f>SUM(F100:F110)</f>
        <v>0</v>
      </c>
    </row>
    <row r="113" spans="1:6" x14ac:dyDescent="0.2">
      <c r="A113" s="33"/>
      <c r="B113" s="25"/>
      <c r="C113" s="43"/>
      <c r="D113" s="26"/>
      <c r="E113" s="26"/>
      <c r="F113" s="26"/>
    </row>
    <row r="114" spans="1:6" x14ac:dyDescent="0.2">
      <c r="A114" s="33"/>
      <c r="B114" s="25"/>
      <c r="C114" s="43"/>
      <c r="D114" s="26"/>
      <c r="E114" s="26"/>
      <c r="F114" s="26"/>
    </row>
    <row r="115" spans="1:6" x14ac:dyDescent="0.2">
      <c r="A115" s="33" t="s">
        <v>12</v>
      </c>
      <c r="B115" s="53" t="s">
        <v>94</v>
      </c>
      <c r="C115" s="52"/>
      <c r="D115" s="52"/>
      <c r="E115" s="52"/>
      <c r="F115" s="22"/>
    </row>
    <row r="116" spans="1:6" x14ac:dyDescent="0.2">
      <c r="A116" s="35"/>
      <c r="B116" s="10"/>
      <c r="C116" s="42"/>
      <c r="D116" s="22"/>
      <c r="E116" s="22"/>
      <c r="F116" s="22"/>
    </row>
    <row r="117" spans="1:6" ht="38.25" x14ac:dyDescent="0.2">
      <c r="A117" s="35" t="s">
        <v>70</v>
      </c>
      <c r="B117" s="10" t="s">
        <v>123</v>
      </c>
      <c r="C117" s="42" t="s">
        <v>41</v>
      </c>
      <c r="D117" s="22">
        <v>25</v>
      </c>
      <c r="E117" s="22"/>
      <c r="F117" s="22">
        <f>+D117*E117</f>
        <v>0</v>
      </c>
    </row>
    <row r="118" spans="1:6" x14ac:dyDescent="0.2">
      <c r="A118" s="35"/>
      <c r="B118" s="10"/>
      <c r="C118" s="42"/>
      <c r="D118" s="22"/>
      <c r="E118" s="22"/>
      <c r="F118" s="22"/>
    </row>
    <row r="119" spans="1:6" x14ac:dyDescent="0.2">
      <c r="A119" s="35" t="s">
        <v>71</v>
      </c>
      <c r="B119" s="10" t="s">
        <v>124</v>
      </c>
      <c r="C119" s="42" t="s">
        <v>41</v>
      </c>
      <c r="D119" s="22">
        <v>44</v>
      </c>
      <c r="E119" s="22"/>
      <c r="F119" s="22">
        <f>+D119*E119</f>
        <v>0</v>
      </c>
    </row>
    <row r="120" spans="1:6" x14ac:dyDescent="0.2">
      <c r="A120" s="35"/>
      <c r="B120" s="10"/>
      <c r="C120" s="42"/>
      <c r="D120" s="22"/>
      <c r="E120" s="22"/>
      <c r="F120" s="22"/>
    </row>
    <row r="121" spans="1:6" x14ac:dyDescent="0.2">
      <c r="A121" s="35" t="s">
        <v>72</v>
      </c>
      <c r="B121" s="10" t="s">
        <v>125</v>
      </c>
      <c r="C121" s="42" t="s">
        <v>41</v>
      </c>
      <c r="D121" s="22">
        <v>44</v>
      </c>
      <c r="E121" s="22"/>
      <c r="F121" s="22">
        <f>+D121*E121</f>
        <v>0</v>
      </c>
    </row>
    <row r="122" spans="1:6" x14ac:dyDescent="0.2">
      <c r="A122" s="35"/>
      <c r="B122" s="10"/>
      <c r="C122" s="42"/>
      <c r="D122" s="22"/>
      <c r="E122" s="22"/>
      <c r="F122" s="22"/>
    </row>
    <row r="123" spans="1:6" ht="25.5" x14ac:dyDescent="0.2">
      <c r="A123" s="35" t="s">
        <v>73</v>
      </c>
      <c r="B123" s="10" t="s">
        <v>126</v>
      </c>
      <c r="C123" s="42" t="s">
        <v>41</v>
      </c>
      <c r="D123" s="22">
        <v>85</v>
      </c>
      <c r="E123" s="22"/>
      <c r="F123" s="22">
        <f>+D123*E123</f>
        <v>0</v>
      </c>
    </row>
    <row r="124" spans="1:6" x14ac:dyDescent="0.2">
      <c r="A124" s="35"/>
      <c r="B124" s="10"/>
      <c r="C124" s="42"/>
      <c r="D124" s="22"/>
      <c r="E124" s="22"/>
      <c r="F124" s="22"/>
    </row>
    <row r="125" spans="1:6" x14ac:dyDescent="0.2">
      <c r="A125" s="33"/>
      <c r="B125" s="53" t="s">
        <v>74</v>
      </c>
      <c r="C125" s="52"/>
      <c r="D125" s="52"/>
      <c r="E125" s="52"/>
      <c r="F125" s="31">
        <f>SUM(F116:F124)</f>
        <v>0</v>
      </c>
    </row>
    <row r="126" spans="1:6" x14ac:dyDescent="0.2">
      <c r="A126" s="33"/>
      <c r="B126" s="4"/>
      <c r="C126" s="42"/>
      <c r="D126" s="22"/>
      <c r="E126" s="22"/>
      <c r="F126" s="22"/>
    </row>
    <row r="127" spans="1:6" x14ac:dyDescent="0.2">
      <c r="A127" s="33"/>
      <c r="B127" s="4"/>
      <c r="C127" s="42"/>
      <c r="D127" s="22"/>
      <c r="E127" s="22"/>
      <c r="F127" s="22"/>
    </row>
    <row r="128" spans="1:6" x14ac:dyDescent="0.2">
      <c r="A128" s="33" t="s">
        <v>75</v>
      </c>
      <c r="B128" s="4" t="s">
        <v>95</v>
      </c>
      <c r="C128" s="42"/>
      <c r="D128" s="22"/>
      <c r="E128" s="22"/>
      <c r="F128" s="22"/>
    </row>
    <row r="129" spans="1:6" x14ac:dyDescent="0.2">
      <c r="A129" s="33"/>
      <c r="B129" s="4"/>
      <c r="C129" s="42"/>
      <c r="D129" s="22"/>
      <c r="E129" s="22"/>
      <c r="F129" s="22"/>
    </row>
    <row r="130" spans="1:6" ht="259.89999999999998" customHeight="1" x14ac:dyDescent="0.2">
      <c r="A130" s="35" t="s">
        <v>76</v>
      </c>
      <c r="B130" s="10" t="s">
        <v>127</v>
      </c>
      <c r="C130" s="42" t="s">
        <v>53</v>
      </c>
      <c r="D130" s="22">
        <v>9380</v>
      </c>
      <c r="E130" s="22"/>
      <c r="F130" s="22">
        <f>+D130*E130</f>
        <v>0</v>
      </c>
    </row>
    <row r="131" spans="1:6" ht="25.5" x14ac:dyDescent="0.2">
      <c r="A131" s="35" t="s">
        <v>77</v>
      </c>
      <c r="B131" s="10" t="s">
        <v>128</v>
      </c>
      <c r="C131" s="42" t="s">
        <v>78</v>
      </c>
      <c r="D131" s="22">
        <v>43.75</v>
      </c>
      <c r="E131" s="22"/>
      <c r="F131" s="22">
        <f>+D131*E131</f>
        <v>0</v>
      </c>
    </row>
    <row r="132" spans="1:6" ht="15.6" customHeight="1" x14ac:dyDescent="0.2">
      <c r="A132" s="35" t="s">
        <v>33</v>
      </c>
      <c r="B132" s="10" t="s">
        <v>34</v>
      </c>
      <c r="C132" s="42" t="s">
        <v>79</v>
      </c>
      <c r="D132" s="22"/>
      <c r="E132" s="22"/>
      <c r="F132" s="22"/>
    </row>
    <row r="133" spans="1:6" ht="67.900000000000006" customHeight="1" x14ac:dyDescent="0.2">
      <c r="A133" s="35" t="s">
        <v>80</v>
      </c>
      <c r="B133" s="16" t="s">
        <v>129</v>
      </c>
      <c r="C133" s="42" t="s">
        <v>67</v>
      </c>
      <c r="D133" s="22">
        <v>36.700000000000003</v>
      </c>
      <c r="E133" s="22"/>
      <c r="F133" s="22">
        <f>+D133*E133</f>
        <v>0</v>
      </c>
    </row>
    <row r="134" spans="1:6" x14ac:dyDescent="0.2">
      <c r="A134" s="35"/>
      <c r="B134" s="10"/>
      <c r="C134" s="42"/>
      <c r="D134" s="22"/>
      <c r="E134" s="23"/>
      <c r="F134" s="22"/>
    </row>
    <row r="135" spans="1:6" ht="38.25" x14ac:dyDescent="0.2">
      <c r="A135" s="56" t="s">
        <v>144</v>
      </c>
      <c r="B135" s="62" t="s">
        <v>147</v>
      </c>
      <c r="C135" s="58" t="s">
        <v>24</v>
      </c>
      <c r="D135" s="59">
        <v>3</v>
      </c>
      <c r="E135" s="59"/>
      <c r="F135" s="59">
        <f>+D135*E135</f>
        <v>0</v>
      </c>
    </row>
    <row r="136" spans="1:6" x14ac:dyDescent="0.2">
      <c r="A136" s="56"/>
      <c r="B136" s="60"/>
      <c r="C136" s="58"/>
      <c r="D136" s="59"/>
      <c r="E136" s="61"/>
      <c r="F136" s="59"/>
    </row>
    <row r="137" spans="1:6" ht="38.25" x14ac:dyDescent="0.2">
      <c r="A137" s="56" t="s">
        <v>145</v>
      </c>
      <c r="B137" s="57" t="s">
        <v>146</v>
      </c>
      <c r="C137" s="58" t="s">
        <v>24</v>
      </c>
      <c r="D137" s="59">
        <v>3</v>
      </c>
      <c r="E137" s="59"/>
      <c r="F137" s="59">
        <f>+D137*E137</f>
        <v>0</v>
      </c>
    </row>
    <row r="138" spans="1:6" x14ac:dyDescent="0.2">
      <c r="A138" s="35"/>
      <c r="B138" s="10"/>
      <c r="C138" s="42"/>
      <c r="D138" s="22"/>
      <c r="E138" s="23"/>
      <c r="F138" s="22"/>
    </row>
    <row r="139" spans="1:6" x14ac:dyDescent="0.2">
      <c r="A139" s="33"/>
      <c r="B139" s="4" t="s">
        <v>96</v>
      </c>
      <c r="C139" s="42"/>
      <c r="D139" s="22"/>
      <c r="E139" s="23"/>
      <c r="F139" s="26">
        <f>SUM(F130:F138)</f>
        <v>0</v>
      </c>
    </row>
    <row r="140" spans="1:6" x14ac:dyDescent="0.2">
      <c r="A140" s="33"/>
      <c r="B140" s="4"/>
      <c r="C140" s="42"/>
      <c r="D140" s="22"/>
      <c r="E140" s="23"/>
      <c r="F140" s="26"/>
    </row>
    <row r="141" spans="1:6" x14ac:dyDescent="0.2">
      <c r="A141" s="33"/>
      <c r="B141" s="25"/>
      <c r="C141" s="43"/>
      <c r="D141" s="26"/>
      <c r="E141" s="26"/>
      <c r="F141" s="26"/>
    </row>
    <row r="142" spans="1:6" x14ac:dyDescent="0.2">
      <c r="A142" s="33" t="s">
        <v>14</v>
      </c>
      <c r="B142" s="4" t="s">
        <v>81</v>
      </c>
      <c r="C142" s="42"/>
      <c r="D142" s="22"/>
      <c r="E142" s="23"/>
      <c r="F142" s="22"/>
    </row>
    <row r="143" spans="1:6" x14ac:dyDescent="0.2">
      <c r="A143" s="35" t="s">
        <v>33</v>
      </c>
      <c r="B143" s="10" t="s">
        <v>34</v>
      </c>
      <c r="C143" s="42"/>
      <c r="D143" s="22"/>
      <c r="E143" s="23"/>
      <c r="F143" s="22"/>
    </row>
    <row r="144" spans="1:6" ht="25.5" x14ac:dyDescent="0.2">
      <c r="A144" s="35" t="s">
        <v>82</v>
      </c>
      <c r="B144" s="10" t="s">
        <v>130</v>
      </c>
      <c r="C144" s="42" t="s">
        <v>24</v>
      </c>
      <c r="D144" s="22">
        <v>1</v>
      </c>
      <c r="E144" s="22"/>
      <c r="F144" s="22">
        <f>+D144*E144</f>
        <v>0</v>
      </c>
    </row>
    <row r="145" spans="1:6" x14ac:dyDescent="0.2">
      <c r="A145" s="35"/>
      <c r="B145" s="10"/>
      <c r="C145" s="42"/>
      <c r="D145" s="22"/>
      <c r="E145" s="22"/>
      <c r="F145" s="22"/>
    </row>
    <row r="146" spans="1:6" x14ac:dyDescent="0.2">
      <c r="A146" s="35" t="s">
        <v>83</v>
      </c>
      <c r="B146" s="10" t="s">
        <v>131</v>
      </c>
      <c r="C146" s="42" t="s">
        <v>84</v>
      </c>
      <c r="D146" s="22">
        <v>40</v>
      </c>
      <c r="E146" s="22"/>
      <c r="F146" s="22">
        <f>+D146*E146</f>
        <v>0</v>
      </c>
    </row>
    <row r="147" spans="1:6" x14ac:dyDescent="0.2">
      <c r="A147" s="35"/>
      <c r="B147" s="10"/>
      <c r="C147" s="42"/>
      <c r="D147" s="22"/>
      <c r="E147" s="22"/>
      <c r="F147" s="22"/>
    </row>
    <row r="148" spans="1:6" x14ac:dyDescent="0.2">
      <c r="A148" s="35" t="s">
        <v>85</v>
      </c>
      <c r="B148" s="10" t="s">
        <v>132</v>
      </c>
      <c r="C148" s="42" t="s">
        <v>43</v>
      </c>
      <c r="D148" s="22">
        <v>8</v>
      </c>
      <c r="E148" s="22"/>
      <c r="F148" s="22">
        <f>+D148*E148</f>
        <v>0</v>
      </c>
    </row>
    <row r="149" spans="1:6" x14ac:dyDescent="0.2">
      <c r="A149" s="35"/>
      <c r="B149" s="10"/>
      <c r="C149" s="42"/>
      <c r="D149" s="22"/>
      <c r="E149" s="22"/>
      <c r="F149" s="22"/>
    </row>
    <row r="150" spans="1:6" x14ac:dyDescent="0.2">
      <c r="A150" s="35" t="s">
        <v>86</v>
      </c>
      <c r="B150" s="10" t="s">
        <v>87</v>
      </c>
      <c r="C150" s="42" t="s">
        <v>24</v>
      </c>
      <c r="D150" s="22">
        <v>2</v>
      </c>
      <c r="E150" s="22"/>
      <c r="F150" s="22">
        <f>+D150*E150</f>
        <v>0</v>
      </c>
    </row>
    <row r="151" spans="1:6" x14ac:dyDescent="0.2">
      <c r="A151" s="35"/>
      <c r="B151" s="10"/>
      <c r="C151" s="42"/>
      <c r="D151" s="22"/>
      <c r="E151" s="22"/>
      <c r="F151" s="22"/>
    </row>
    <row r="152" spans="1:6" ht="25.5" x14ac:dyDescent="0.2">
      <c r="A152" s="35" t="s">
        <v>88</v>
      </c>
      <c r="B152" s="10" t="s">
        <v>143</v>
      </c>
      <c r="C152" s="42" t="s">
        <v>24</v>
      </c>
      <c r="D152" s="22">
        <v>1</v>
      </c>
      <c r="E152" s="22"/>
      <c r="F152" s="22">
        <f>+D152*E152</f>
        <v>0</v>
      </c>
    </row>
    <row r="153" spans="1:6" x14ac:dyDescent="0.2">
      <c r="A153" s="35"/>
      <c r="B153" s="10"/>
      <c r="C153" s="42"/>
      <c r="D153" s="22"/>
      <c r="E153" s="23"/>
      <c r="F153" s="23"/>
    </row>
    <row r="154" spans="1:6" x14ac:dyDescent="0.2">
      <c r="A154" s="33"/>
      <c r="B154" s="4" t="s">
        <v>89</v>
      </c>
      <c r="C154" s="42"/>
      <c r="D154" s="22"/>
      <c r="E154" s="23"/>
      <c r="F154" s="26">
        <f>SUM(F143:F152)</f>
        <v>0</v>
      </c>
    </row>
    <row r="155" spans="1:6" x14ac:dyDescent="0.2">
      <c r="A155" s="35" t="s">
        <v>33</v>
      </c>
      <c r="B155" s="10" t="s">
        <v>34</v>
      </c>
      <c r="C155" s="44"/>
      <c r="D155" s="5"/>
      <c r="E155" s="6"/>
      <c r="F155" s="7"/>
    </row>
    <row r="156" spans="1:6" x14ac:dyDescent="0.2">
      <c r="A156" s="33"/>
      <c r="B156" s="4"/>
      <c r="C156" s="25"/>
      <c r="D156" s="12"/>
      <c r="E156" s="12"/>
      <c r="F156" s="8"/>
    </row>
    <row r="157" spans="1:6" x14ac:dyDescent="0.2">
      <c r="A157" s="36"/>
      <c r="B157" s="13"/>
      <c r="C157" s="45"/>
      <c r="D157" s="14"/>
      <c r="E157" s="14"/>
      <c r="F157" s="15"/>
    </row>
    <row r="158" spans="1:6" x14ac:dyDescent="0.2">
      <c r="A158" s="36"/>
      <c r="B158" s="13"/>
      <c r="C158" s="45"/>
      <c r="D158" s="14"/>
      <c r="E158" s="14"/>
      <c r="F158" s="15"/>
    </row>
    <row r="159" spans="1:6" x14ac:dyDescent="0.2">
      <c r="A159" s="36"/>
      <c r="B159" s="13"/>
      <c r="C159" s="45"/>
      <c r="D159" s="14"/>
      <c r="E159" s="14"/>
      <c r="F159" s="15"/>
    </row>
    <row r="160" spans="1:6" x14ac:dyDescent="0.2">
      <c r="A160" s="36"/>
      <c r="B160" s="13"/>
      <c r="C160" s="45"/>
      <c r="D160" s="14"/>
      <c r="E160" s="14"/>
      <c r="F160" s="15"/>
    </row>
    <row r="161" spans="1:6" x14ac:dyDescent="0.2">
      <c r="A161" s="36"/>
      <c r="B161" s="13"/>
      <c r="C161" s="45"/>
      <c r="D161" s="14"/>
      <c r="E161" s="14"/>
      <c r="F161" s="15"/>
    </row>
    <row r="162" spans="1:6" x14ac:dyDescent="0.2">
      <c r="A162" s="36"/>
      <c r="B162" s="13"/>
      <c r="C162" s="45"/>
      <c r="D162" s="14"/>
      <c r="E162" s="14"/>
      <c r="F162" s="15"/>
    </row>
    <row r="163" spans="1:6" x14ac:dyDescent="0.2">
      <c r="A163" s="36"/>
      <c r="B163" s="13"/>
      <c r="C163" s="45"/>
      <c r="D163" s="14"/>
      <c r="E163" s="14"/>
      <c r="F163" s="15"/>
    </row>
    <row r="164" spans="1:6" x14ac:dyDescent="0.2">
      <c r="A164" s="36"/>
      <c r="B164" s="13"/>
      <c r="C164" s="45"/>
      <c r="D164" s="14"/>
      <c r="E164" s="14"/>
      <c r="F164" s="15"/>
    </row>
    <row r="165" spans="1:6" x14ac:dyDescent="0.2">
      <c r="A165" s="36"/>
      <c r="B165" s="13"/>
      <c r="C165" s="45"/>
      <c r="D165" s="14"/>
      <c r="E165" s="14"/>
      <c r="F165" s="15"/>
    </row>
    <row r="166" spans="1:6" x14ac:dyDescent="0.2">
      <c r="A166" s="36"/>
      <c r="B166" s="13"/>
      <c r="C166" s="45"/>
      <c r="D166" s="14"/>
      <c r="E166" s="14"/>
      <c r="F166" s="15"/>
    </row>
    <row r="167" spans="1:6" x14ac:dyDescent="0.2">
      <c r="A167" s="36"/>
      <c r="B167" s="13"/>
      <c r="C167" s="45"/>
      <c r="D167" s="14"/>
      <c r="E167" s="14"/>
      <c r="F167" s="15"/>
    </row>
    <row r="168" spans="1:6" x14ac:dyDescent="0.2">
      <c r="A168" s="36"/>
      <c r="B168" s="13"/>
      <c r="C168" s="45"/>
      <c r="D168" s="14"/>
      <c r="E168" s="14"/>
      <c r="F168" s="15"/>
    </row>
    <row r="169" spans="1:6" x14ac:dyDescent="0.2">
      <c r="A169" s="36"/>
      <c r="B169" s="13"/>
      <c r="C169" s="45"/>
      <c r="D169" s="14"/>
      <c r="E169" s="14"/>
      <c r="F169" s="15"/>
    </row>
    <row r="170" spans="1:6" x14ac:dyDescent="0.2">
      <c r="A170" s="37"/>
      <c r="B170" s="16"/>
      <c r="C170" s="46"/>
      <c r="D170" s="17"/>
      <c r="E170" s="17"/>
      <c r="F170" s="18"/>
    </row>
    <row r="171" spans="1:6" x14ac:dyDescent="0.2">
      <c r="A171" s="37"/>
      <c r="B171" s="16"/>
      <c r="C171" s="46"/>
      <c r="D171" s="17"/>
      <c r="E171" s="17"/>
      <c r="F171" s="18"/>
    </row>
    <row r="172" spans="1:6" x14ac:dyDescent="0.2">
      <c r="A172" s="37"/>
      <c r="B172" s="16"/>
      <c r="C172" s="46"/>
      <c r="D172" s="17"/>
      <c r="E172" s="17"/>
      <c r="F172" s="18"/>
    </row>
    <row r="173" spans="1:6" x14ac:dyDescent="0.2">
      <c r="A173" s="37"/>
      <c r="B173" s="16"/>
      <c r="C173" s="46"/>
      <c r="D173" s="17"/>
      <c r="E173" s="17"/>
      <c r="F173" s="18"/>
    </row>
    <row r="174" spans="1:6" x14ac:dyDescent="0.2">
      <c r="A174" s="37"/>
      <c r="B174" s="16"/>
      <c r="C174" s="46"/>
      <c r="D174" s="17"/>
      <c r="E174" s="17"/>
      <c r="F174" s="18"/>
    </row>
    <row r="175" spans="1:6" x14ac:dyDescent="0.2">
      <c r="A175" s="36"/>
      <c r="B175" s="13"/>
      <c r="C175" s="45"/>
      <c r="D175" s="14"/>
      <c r="E175" s="14"/>
      <c r="F175" s="15"/>
    </row>
    <row r="176" spans="1:6" x14ac:dyDescent="0.2">
      <c r="A176" s="36"/>
      <c r="B176" s="13"/>
      <c r="C176" s="45"/>
      <c r="D176" s="14"/>
      <c r="E176" s="14"/>
      <c r="F176" s="15"/>
    </row>
    <row r="177" spans="1:6" x14ac:dyDescent="0.2">
      <c r="A177" s="36"/>
      <c r="B177" s="13"/>
      <c r="C177" s="45"/>
      <c r="D177" s="14"/>
      <c r="E177" s="14"/>
      <c r="F177" s="15"/>
    </row>
    <row r="178" spans="1:6" x14ac:dyDescent="0.2">
      <c r="A178" s="36"/>
      <c r="B178" s="13"/>
      <c r="C178" s="45"/>
      <c r="D178" s="14"/>
      <c r="E178" s="14"/>
      <c r="F178" s="15"/>
    </row>
    <row r="179" spans="1:6" x14ac:dyDescent="0.2">
      <c r="A179" s="36"/>
      <c r="B179" s="13"/>
      <c r="C179" s="45"/>
      <c r="D179" s="14"/>
      <c r="E179" s="14"/>
      <c r="F179" s="15"/>
    </row>
    <row r="180" spans="1:6" x14ac:dyDescent="0.2">
      <c r="A180" s="37"/>
      <c r="B180" s="16"/>
      <c r="C180" s="46"/>
      <c r="D180" s="17"/>
      <c r="E180" s="17"/>
      <c r="F180" s="18"/>
    </row>
    <row r="181" spans="1:6" x14ac:dyDescent="0.2">
      <c r="A181" s="37"/>
      <c r="B181" s="16"/>
      <c r="C181" s="46"/>
      <c r="D181" s="17"/>
      <c r="E181" s="17"/>
      <c r="F181" s="18"/>
    </row>
    <row r="182" spans="1:6" x14ac:dyDescent="0.2">
      <c r="A182" s="37"/>
      <c r="B182" s="16"/>
      <c r="C182" s="46"/>
      <c r="D182" s="17"/>
      <c r="E182" s="17"/>
      <c r="F182" s="18"/>
    </row>
    <row r="183" spans="1:6" x14ac:dyDescent="0.2">
      <c r="A183" s="37"/>
      <c r="B183" s="16"/>
      <c r="C183" s="46"/>
      <c r="D183" s="17"/>
      <c r="E183" s="17"/>
      <c r="F183" s="18"/>
    </row>
    <row r="184" spans="1:6" x14ac:dyDescent="0.2">
      <c r="A184" s="37"/>
      <c r="B184" s="16"/>
      <c r="C184" s="46"/>
      <c r="D184" s="17"/>
      <c r="E184" s="17"/>
      <c r="F184" s="18"/>
    </row>
    <row r="185" spans="1:6" x14ac:dyDescent="0.2">
      <c r="A185" s="37"/>
      <c r="B185" s="16"/>
      <c r="C185" s="46"/>
      <c r="D185" s="17"/>
      <c r="E185" s="17"/>
      <c r="F185" s="18"/>
    </row>
    <row r="186" spans="1:6" x14ac:dyDescent="0.2">
      <c r="A186" s="37"/>
      <c r="B186" s="16"/>
      <c r="C186" s="46"/>
      <c r="D186" s="17"/>
      <c r="E186" s="17"/>
      <c r="F186" s="18"/>
    </row>
    <row r="187" spans="1:6" x14ac:dyDescent="0.2">
      <c r="A187" s="37"/>
      <c r="B187" s="16"/>
      <c r="C187" s="46"/>
      <c r="D187" s="17"/>
      <c r="E187" s="17"/>
      <c r="F187" s="18"/>
    </row>
    <row r="188" spans="1:6" x14ac:dyDescent="0.2">
      <c r="A188" s="36"/>
      <c r="B188" s="13"/>
      <c r="C188" s="45"/>
      <c r="D188" s="14"/>
      <c r="E188" s="14"/>
      <c r="F188" s="15"/>
    </row>
    <row r="189" spans="1:6" x14ac:dyDescent="0.2">
      <c r="A189" s="36"/>
      <c r="B189" s="13"/>
      <c r="C189" s="45"/>
      <c r="D189" s="14"/>
      <c r="E189" s="14"/>
      <c r="F189" s="15"/>
    </row>
    <row r="190" spans="1:6" x14ac:dyDescent="0.2">
      <c r="A190" s="36"/>
      <c r="B190" s="13"/>
      <c r="C190" s="45"/>
      <c r="D190" s="14"/>
      <c r="E190" s="14"/>
      <c r="F190" s="15"/>
    </row>
    <row r="191" spans="1:6" x14ac:dyDescent="0.2">
      <c r="A191" s="36"/>
      <c r="B191" s="13"/>
      <c r="C191" s="45"/>
      <c r="D191" s="14"/>
      <c r="E191" s="14"/>
      <c r="F191" s="15"/>
    </row>
    <row r="192" spans="1:6" x14ac:dyDescent="0.2">
      <c r="A192" s="36"/>
      <c r="B192" s="13"/>
      <c r="C192" s="45"/>
      <c r="D192" s="14"/>
      <c r="E192" s="14"/>
      <c r="F192" s="15"/>
    </row>
    <row r="193" spans="1:6" x14ac:dyDescent="0.2">
      <c r="A193" s="37"/>
      <c r="B193" s="16"/>
      <c r="C193" s="46"/>
      <c r="D193" s="17"/>
      <c r="E193" s="17"/>
      <c r="F193" s="18"/>
    </row>
    <row r="194" spans="1:6" x14ac:dyDescent="0.2">
      <c r="A194" s="37"/>
      <c r="B194" s="16"/>
      <c r="C194" s="46"/>
      <c r="D194" s="17"/>
      <c r="E194" s="17"/>
      <c r="F194" s="18"/>
    </row>
    <row r="195" spans="1:6" x14ac:dyDescent="0.2">
      <c r="A195" s="37"/>
      <c r="B195" s="16"/>
      <c r="C195" s="46"/>
      <c r="D195" s="17"/>
      <c r="E195" s="17"/>
      <c r="F195" s="18"/>
    </row>
    <row r="196" spans="1:6" x14ac:dyDescent="0.2">
      <c r="A196" s="37"/>
      <c r="B196" s="16"/>
      <c r="C196" s="46"/>
      <c r="D196" s="17"/>
      <c r="E196" s="17"/>
      <c r="F196" s="18"/>
    </row>
    <row r="197" spans="1:6" x14ac:dyDescent="0.2">
      <c r="A197" s="37"/>
      <c r="B197" s="16"/>
      <c r="C197" s="46"/>
      <c r="D197" s="17"/>
      <c r="E197" s="17"/>
      <c r="F197" s="18"/>
    </row>
    <row r="198" spans="1:6" x14ac:dyDescent="0.2">
      <c r="A198" s="36"/>
      <c r="B198" s="13"/>
      <c r="C198" s="45"/>
      <c r="D198" s="14"/>
      <c r="E198" s="14"/>
      <c r="F198" s="15"/>
    </row>
    <row r="199" spans="1:6" x14ac:dyDescent="0.2">
      <c r="A199" s="36"/>
      <c r="B199" s="13"/>
      <c r="C199" s="45"/>
      <c r="D199" s="14"/>
      <c r="E199" s="14"/>
      <c r="F199" s="15"/>
    </row>
    <row r="200" spans="1:6" x14ac:dyDescent="0.2">
      <c r="A200" s="36"/>
      <c r="B200" s="13"/>
      <c r="C200" s="45"/>
      <c r="D200" s="14"/>
      <c r="E200" s="14"/>
      <c r="F200" s="15"/>
    </row>
    <row r="201" spans="1:6" x14ac:dyDescent="0.2">
      <c r="A201" s="37"/>
      <c r="B201" s="16"/>
      <c r="C201" s="46"/>
      <c r="D201" s="17"/>
      <c r="E201" s="17"/>
      <c r="F201" s="18"/>
    </row>
    <row r="202" spans="1:6" x14ac:dyDescent="0.2">
      <c r="A202" s="37"/>
      <c r="B202" s="16"/>
      <c r="C202" s="46"/>
      <c r="D202" s="17"/>
      <c r="E202" s="17"/>
      <c r="F202" s="18"/>
    </row>
    <row r="203" spans="1:6" x14ac:dyDescent="0.2">
      <c r="A203" s="37"/>
      <c r="B203" s="16"/>
      <c r="C203" s="46"/>
      <c r="D203" s="17"/>
      <c r="E203" s="17"/>
      <c r="F203" s="18"/>
    </row>
    <row r="204" spans="1:6" x14ac:dyDescent="0.2">
      <c r="A204" s="36"/>
      <c r="B204" s="13"/>
      <c r="C204" s="45"/>
      <c r="D204" s="14"/>
      <c r="E204" s="14"/>
      <c r="F204" s="15"/>
    </row>
    <row r="205" spans="1:6" x14ac:dyDescent="0.2">
      <c r="A205" s="36"/>
      <c r="B205" s="13"/>
      <c r="C205" s="45"/>
      <c r="D205" s="14"/>
      <c r="E205" s="14"/>
      <c r="F205" s="15"/>
    </row>
    <row r="206" spans="1:6" x14ac:dyDescent="0.2">
      <c r="A206" s="36"/>
      <c r="B206" s="13"/>
      <c r="C206" s="45"/>
      <c r="D206" s="14"/>
      <c r="E206" s="14"/>
      <c r="F206" s="15"/>
    </row>
    <row r="207" spans="1:6" x14ac:dyDescent="0.2">
      <c r="A207" s="36"/>
      <c r="B207" s="13"/>
      <c r="C207" s="45"/>
      <c r="D207" s="14"/>
      <c r="E207" s="14"/>
      <c r="F207" s="15"/>
    </row>
    <row r="208" spans="1:6" x14ac:dyDescent="0.2">
      <c r="A208" s="36"/>
      <c r="B208" s="13"/>
      <c r="C208" s="45"/>
      <c r="D208" s="14"/>
      <c r="E208" s="14"/>
      <c r="F208" s="15"/>
    </row>
    <row r="209" spans="1:6" x14ac:dyDescent="0.2">
      <c r="A209" s="37"/>
      <c r="B209" s="16"/>
      <c r="C209" s="46"/>
      <c r="D209" s="17"/>
      <c r="E209" s="17"/>
      <c r="F209" s="18"/>
    </row>
    <row r="210" spans="1:6" x14ac:dyDescent="0.2">
      <c r="A210" s="37"/>
      <c r="B210" s="16"/>
      <c r="C210" s="46"/>
      <c r="D210" s="17"/>
      <c r="E210" s="17"/>
      <c r="F210" s="18"/>
    </row>
    <row r="211" spans="1:6" x14ac:dyDescent="0.2">
      <c r="A211" s="37"/>
      <c r="B211" s="16"/>
      <c r="C211" s="46"/>
      <c r="D211" s="17"/>
      <c r="E211" s="17"/>
      <c r="F211" s="18"/>
    </row>
    <row r="212" spans="1:6" x14ac:dyDescent="0.2">
      <c r="A212" s="37"/>
      <c r="B212" s="16"/>
      <c r="C212" s="46"/>
      <c r="D212" s="17"/>
      <c r="E212" s="17"/>
      <c r="F212" s="18"/>
    </row>
    <row r="213" spans="1:6" x14ac:dyDescent="0.2">
      <c r="A213" s="37"/>
      <c r="B213" s="16"/>
      <c r="C213" s="46"/>
      <c r="D213" s="17"/>
      <c r="E213" s="17"/>
      <c r="F213" s="18"/>
    </row>
    <row r="214" spans="1:6" x14ac:dyDescent="0.2">
      <c r="A214" s="37"/>
      <c r="B214" s="16"/>
      <c r="C214" s="46"/>
      <c r="D214" s="17"/>
      <c r="E214" s="17"/>
      <c r="F214" s="18"/>
    </row>
    <row r="215" spans="1:6" x14ac:dyDescent="0.2">
      <c r="A215" s="37"/>
      <c r="B215" s="16"/>
      <c r="C215" s="46"/>
      <c r="D215" s="17"/>
      <c r="E215" s="17"/>
      <c r="F215" s="18"/>
    </row>
    <row r="216" spans="1:6" x14ac:dyDescent="0.2">
      <c r="A216" s="36"/>
      <c r="B216" s="13"/>
      <c r="C216" s="45"/>
      <c r="D216" s="14"/>
      <c r="E216" s="14"/>
      <c r="F216" s="15"/>
    </row>
    <row r="217" spans="1:6" x14ac:dyDescent="0.2">
      <c r="A217" s="36"/>
      <c r="B217" s="13"/>
      <c r="C217" s="45"/>
      <c r="D217" s="14"/>
      <c r="E217" s="14"/>
      <c r="F217" s="15"/>
    </row>
    <row r="218" spans="1:6" x14ac:dyDescent="0.2">
      <c r="A218" s="36"/>
      <c r="B218" s="13"/>
      <c r="C218" s="45"/>
      <c r="D218" s="14"/>
      <c r="E218" s="14"/>
      <c r="F218" s="15"/>
    </row>
    <row r="219" spans="1:6" x14ac:dyDescent="0.2">
      <c r="A219" s="36"/>
      <c r="B219" s="13"/>
      <c r="C219" s="45"/>
      <c r="D219" s="14"/>
      <c r="E219" s="14"/>
      <c r="F219" s="15"/>
    </row>
    <row r="220" spans="1:6" x14ac:dyDescent="0.2">
      <c r="A220" s="36"/>
      <c r="B220" s="13"/>
      <c r="C220" s="45"/>
      <c r="D220" s="14"/>
      <c r="E220" s="14"/>
      <c r="F220" s="15"/>
    </row>
    <row r="221" spans="1:6" x14ac:dyDescent="0.2">
      <c r="A221" s="37"/>
      <c r="B221" s="16"/>
      <c r="C221" s="46"/>
      <c r="D221" s="17"/>
      <c r="E221" s="17"/>
      <c r="F221" s="18"/>
    </row>
    <row r="222" spans="1:6" x14ac:dyDescent="0.2">
      <c r="A222" s="36"/>
      <c r="B222" s="13"/>
      <c r="C222" s="45"/>
      <c r="D222" s="14"/>
      <c r="E222" s="14"/>
      <c r="F222" s="15"/>
    </row>
    <row r="223" spans="1:6" x14ac:dyDescent="0.2">
      <c r="A223" s="36"/>
      <c r="B223" s="13"/>
      <c r="C223" s="45"/>
      <c r="D223" s="14"/>
      <c r="E223" s="14"/>
      <c r="F223" s="15"/>
    </row>
    <row r="224" spans="1:6" x14ac:dyDescent="0.2">
      <c r="A224" s="38"/>
      <c r="B224" s="13"/>
      <c r="C224" s="45"/>
      <c r="D224" s="14"/>
      <c r="E224" s="14"/>
      <c r="F224" s="15"/>
    </row>
    <row r="225" spans="1:1" x14ac:dyDescent="0.2">
      <c r="A225" s="39"/>
    </row>
    <row r="226" spans="1:1" x14ac:dyDescent="0.2">
      <c r="A226" s="39"/>
    </row>
    <row r="227" spans="1:1" x14ac:dyDescent="0.2">
      <c r="A227" s="39"/>
    </row>
    <row r="228" spans="1:1" x14ac:dyDescent="0.2">
      <c r="A228" s="39"/>
    </row>
    <row r="229" spans="1:1" x14ac:dyDescent="0.2">
      <c r="A229" s="39"/>
    </row>
    <row r="230" spans="1:1" x14ac:dyDescent="0.2">
      <c r="A230" s="39"/>
    </row>
    <row r="231" spans="1:1" x14ac:dyDescent="0.2">
      <c r="A231" s="39"/>
    </row>
    <row r="232" spans="1:1" x14ac:dyDescent="0.2">
      <c r="A232" s="39"/>
    </row>
    <row r="233" spans="1:1" x14ac:dyDescent="0.2">
      <c r="A233" s="39"/>
    </row>
    <row r="234" spans="1:1" x14ac:dyDescent="0.2">
      <c r="A234" s="39"/>
    </row>
    <row r="235" spans="1:1" x14ac:dyDescent="0.2">
      <c r="A235" s="39"/>
    </row>
    <row r="236" spans="1:1" x14ac:dyDescent="0.2">
      <c r="A236" s="39"/>
    </row>
    <row r="237" spans="1:1" x14ac:dyDescent="0.2">
      <c r="A237" s="39"/>
    </row>
    <row r="238" spans="1:1" x14ac:dyDescent="0.2">
      <c r="A238" s="39"/>
    </row>
    <row r="239" spans="1:1" x14ac:dyDescent="0.2">
      <c r="A239" s="39"/>
    </row>
    <row r="240" spans="1:1" x14ac:dyDescent="0.2">
      <c r="A240" s="39"/>
    </row>
    <row r="241" spans="1:1" x14ac:dyDescent="0.2">
      <c r="A241" s="39"/>
    </row>
    <row r="242" spans="1:1" x14ac:dyDescent="0.2">
      <c r="A242" s="39"/>
    </row>
    <row r="243" spans="1:1" x14ac:dyDescent="0.2">
      <c r="A243" s="39"/>
    </row>
    <row r="244" spans="1:1" x14ac:dyDescent="0.2">
      <c r="A244" s="39"/>
    </row>
  </sheetData>
  <sheetProtection selectLockedCells="1" selectUnlockedCells="1"/>
  <mergeCells count="6">
    <mergeCell ref="B3:F3"/>
    <mergeCell ref="B1:F1"/>
    <mergeCell ref="B14:E14"/>
    <mergeCell ref="B115:E115"/>
    <mergeCell ref="B125:E125"/>
    <mergeCell ref="B17:E17"/>
  </mergeCells>
  <pageMargins left="0.98402777777777772" right="0.12013888888888889" top="0.67708333333333337" bottom="0.55000000000000004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most za pešce čez Hubelj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Kravos</dc:creator>
  <cp:lastModifiedBy>Boštjan Kravos</cp:lastModifiedBy>
  <dcterms:created xsi:type="dcterms:W3CDTF">2018-06-20T11:28:49Z</dcterms:created>
  <dcterms:modified xsi:type="dcterms:W3CDTF">2018-08-21T13:23:29Z</dcterms:modified>
</cp:coreProperties>
</file>