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920" windowHeight="4320" tabRatio="885" activeTab="0"/>
  </bookViews>
  <sheets>
    <sheet name="A.01" sheetId="1" r:id="rId1"/>
  </sheets>
  <definedNames>
    <definedName name="_xlnm.Print_Area" localSheetId="0">'A.01'!$A$1:$L$145</definedName>
  </definedNames>
  <calcPr fullCalcOnLoad="1"/>
</workbook>
</file>

<file path=xl/comments1.xml><?xml version="1.0" encoding="utf-8"?>
<comments xmlns="http://schemas.openxmlformats.org/spreadsheetml/2006/main">
  <authors>
    <author>Roman Pregelj</author>
  </authors>
  <commentList>
    <comment ref="L7" authorId="0">
      <text>
        <r>
          <rPr>
            <sz val="8"/>
            <rFont val="Tahoma"/>
            <family val="0"/>
          </rPr>
          <t>Upošteva polja vključno s K500! Seštevek prenaša iz polja K1!</t>
        </r>
      </text>
    </comment>
    <comment ref="L142" authorId="0">
      <text>
        <r>
          <rPr>
            <sz val="8"/>
            <rFont val="Tahoma"/>
            <family val="0"/>
          </rPr>
          <t>Upošteva polja vključno s K500! Seštevek prenaša iz polja K1!</t>
        </r>
      </text>
    </comment>
  </commentList>
</comments>
</file>

<file path=xl/sharedStrings.xml><?xml version="1.0" encoding="utf-8"?>
<sst xmlns="http://schemas.openxmlformats.org/spreadsheetml/2006/main" count="109" uniqueCount="64">
  <si>
    <t>M3</t>
  </si>
  <si>
    <t>0</t>
  </si>
  <si>
    <t>M2</t>
  </si>
  <si>
    <t>SKRITO</t>
  </si>
  <si>
    <t>Cena</t>
  </si>
  <si>
    <t>M1</t>
  </si>
  <si>
    <t>KOM</t>
  </si>
  <si>
    <t>Nepredvidena dela</t>
  </si>
  <si>
    <t>Popis del:</t>
  </si>
  <si>
    <t>Skupaj z DDV:</t>
  </si>
  <si>
    <t xml:space="preserve">Objekt: </t>
  </si>
  <si>
    <t>Znesek   EUR</t>
  </si>
  <si>
    <t>Skupaj EUR:</t>
  </si>
  <si>
    <t>Investitor: Občina Ajdovščina</t>
  </si>
  <si>
    <t>Delna zapora ceste</t>
  </si>
  <si>
    <t>Vgrajevanje tampona</t>
  </si>
  <si>
    <t>Prometna ureditev v času izvedbe.</t>
  </si>
  <si>
    <t>Zakoličba osi in postavitev gradbenih profilov.</t>
  </si>
  <si>
    <t>Široki strojni izkop v brežini</t>
  </si>
  <si>
    <t>Kamnita zložba - zakoličba osi, postavitev gradbenih profilov</t>
  </si>
  <si>
    <t>Planiranje dna zemeljskega planuma</t>
  </si>
  <si>
    <t>Kamnita zložba</t>
  </si>
  <si>
    <t>Betonski venec kamnite zložbe</t>
  </si>
  <si>
    <t>Dobava in izdelava betonskega venca kamnite zložbe v višini 15 cm in širini 40 cm, skupaj s potrebnim opažem, armaturo in betonom.</t>
  </si>
  <si>
    <t>PR</t>
  </si>
  <si>
    <t>Planiranje dna zemeljskega planuma izkopa, podlaga za izvedbo temelja zložbe.</t>
  </si>
  <si>
    <t xml:space="preserve">Rezanje asfalta </t>
  </si>
  <si>
    <t>DDV 22%</t>
  </si>
  <si>
    <t xml:space="preserve">Asfalt - doasfaltacija razširjenega dela cestišča  (AC 11 surf B 50/70, A4) povprečne deb. 6 cm  </t>
  </si>
  <si>
    <t>Dobava in naprava stene kamnite zložbe, vključno s postavitvijo kamnitih blokov na betonsko podlago, polnjenjem prostorov med kamni z betonom v razmerju kamen/beton 60/40, fuge so obdelane s cementno malto. Opomba: kamen z ravnim vidnim licem - kot npr. kamen iz Povirja!</t>
  </si>
  <si>
    <t>Cesta skozi Šmarje (kamnita zložba, širitev ceste)</t>
  </si>
  <si>
    <t>1. Kamnita zložba v vasi (l = 12 m, višine 3,50 m):</t>
  </si>
  <si>
    <t>Delna in popolna zapora ceste</t>
  </si>
  <si>
    <t>Prometna ureditev v času izvedbe (popolna zapora cesta v času cca 5 dni, sicer le delna zapora.</t>
  </si>
  <si>
    <t>Široki strojni izkop v brežini v zemljini III. - IV. ktg (skupaj z obstoječim kamnitim zidom) s pravilnim odsekom stranice in odvozom v bližnjo deponijo na razdalji do 200 m.</t>
  </si>
  <si>
    <t>Izdelava nosilne plasti bitumiziranega drobljenca zrnavosti 0/11 mm (AC 11 surf B 50/70, A4) povprečne deb. 6 cm - doasfaltacija razširjenega dela cestišča ob kamniti zložbi in ob robnikih, komplet z izvedbo spojev z obstoječim asfaltom.</t>
  </si>
  <si>
    <t>Ležeči cestni robniki 15/25/100 cm</t>
  </si>
  <si>
    <t xml:space="preserve">Dobava in polaganje betonskih cestnih robnikov komplet z vsemi potrebnimi deli (niveliranje, izkop, planiranje, podložni beton, vgradnja robnikov z obbetoniranjem ter fugiranjem). </t>
  </si>
  <si>
    <t>Dobava in vgradnja kamnitega tamponskega materialala (v razširjen del cestišča) komplet z uvaljanjem do predpisane zbitosti.</t>
  </si>
  <si>
    <t>2. Širitev ceste pri koritu (l = 27 m):</t>
  </si>
  <si>
    <t>Cestni robniki 15/25/100 cm</t>
  </si>
  <si>
    <t xml:space="preserve">Dobava in polaganje betonskih cestnih robnikov komplet z vsemi potrebnimi deli (niveliranje, izkop, planiranje, podložni beton, vgradnja robnikov z obbetoniranjem ter fugiranjem) - postavitev 17 pokončnih in 10 ležečih robnikov). </t>
  </si>
  <si>
    <t>Izkop nasutega terena za utrditev brežine</t>
  </si>
  <si>
    <t>Izkop nasutega terena za utrditev brežine z nakladanjem in odvozom v deponijo.</t>
  </si>
  <si>
    <t>Rušenje obstoječih robnikov</t>
  </si>
  <si>
    <t>Rušenje obstoječih robnikov z odvozom v stalno deponijo.</t>
  </si>
  <si>
    <t>3. Širitev ceste proti Zavinu (l = 160 m):</t>
  </si>
  <si>
    <t>Strojni izkop ob cestišču</t>
  </si>
  <si>
    <t>Široki strojni izkop v brežini v zemljini III. - IV. ktg s pravilnim odsekom stranice in odvozom v trajno deponijo na razdalji do 500 m (za širitev ceste).</t>
  </si>
  <si>
    <t>Strojni izkop ob cestišču v širini cca 1 m, globini do 60 cm (za širitev ceste).</t>
  </si>
  <si>
    <t>Planiranje dna zemeljskega planuma izkopa v pasu širine 100 cm ob cestišču.</t>
  </si>
  <si>
    <t>Vgrajevanje kamnitega materiala</t>
  </si>
  <si>
    <t>Dobava in vgradnja kamnitega materialala (v razširjen del cestišča) v deb. 40 cm, komplet z uvaljanjem do predpisane zbitosti.</t>
  </si>
  <si>
    <t>Dobava in vgradnja kamnitega tamponskega materialala (v razširjen del cestišča) v deb. 20 cm, komplet z uvaljanjem do predpisane zbitosti.</t>
  </si>
  <si>
    <t>Kamnita zložba (zid v dolžini 13 m, višine 0,50 - 1,50 m)</t>
  </si>
  <si>
    <t>Dobava in naprava stene kamnite zložbe, vključno s postavitvijo kamnitih blokov na betonsko podlago, polnjenjem prostorov med kamni z betonom v razmerju kamen/beton 60/40, fuge so obdelane s cementno malto - vgrajeni kamni so manjše velikosti.</t>
  </si>
  <si>
    <t xml:space="preserve">Dobava in polaganje betonskih cestnih robnikov komplet z vsemi potrebnimi deli (niveliranje, izkop, planiranje, podložni beton, vgradnja robnikov z obbetoniranjem ter fugiranjem) - polaganje tik ob cestišču pod brežino ob asfaltni muldi. </t>
  </si>
  <si>
    <t>Vtočni jašek iz bet. cevi fi 50 cm LTŽ rešetko</t>
  </si>
  <si>
    <t>Rezanje asfalta vzdolž cestišča v deb. do 6 cm.</t>
  </si>
  <si>
    <t>Izdelava nosilne plasti bitumiziranega drobljenca zrnavosti 0/11 mm (AC 11 surf B 50/70, A4) povprečne deb. 6 cm - doasfaltacija razširjenega dela cestišča v pasu širine cca 1,00 - 1,50 m, komplet z izvedbo spoja z obstoječim asfaltom.</t>
  </si>
  <si>
    <t>Dobava in zvedba vtočnega jaška iz bet. cevi fi 50 cm, globine do 1,00 m, komplet izkopom, vgradnjo cevi z obbetoniranjem in obdelavo priključkov ter z dobavo in vgradnjo  z LTŽ vtočne rešetke za težki promet.</t>
  </si>
  <si>
    <t>Nepredvidena dela - z vpisom v gradbeni dnevnik in potrditvijo nadzornega organa - predvidi se 5% od vseh del.</t>
  </si>
  <si>
    <t>Utrditev terena z betonom in kamenjem v razmerju 1/1.</t>
  </si>
  <si>
    <t>Utrditev terena v brežini z dobavo in vgradnjo betona in kamenja v razmerju 1/1.</t>
  </si>
</sst>
</file>

<file path=xl/styles.xml><?xml version="1.0" encoding="utf-8"?>
<styleSheet xmlns="http://schemas.openxmlformats.org/spreadsheetml/2006/main">
  <numFmts count="2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00"/>
    <numFmt numFmtId="173" formatCode="#,##0.00\ &quot;SIT&quot;"/>
    <numFmt numFmtId="174" formatCode="#,##0.00\ _S_I_T"/>
    <numFmt numFmtId="175" formatCode="#,##0.00_ ;\-#,##0.00\ "/>
    <numFmt numFmtId="176" formatCode="d/\ mmmm\,\ yyyy"/>
    <numFmt numFmtId="177" formatCode="dd/\ mm/\ yyyy"/>
    <numFmt numFmtId="178" formatCode="dd\.mm\.\ yyyy"/>
    <numFmt numFmtId="179" formatCode="#,##0.00\ "/>
    <numFmt numFmtId="180" formatCode="dd\.\ mm\.\ yyyy"/>
    <numFmt numFmtId="181" formatCode="dd/mm/\ yyyy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i/>
      <sz val="12"/>
      <name val="Arial CE"/>
      <family val="0"/>
    </font>
    <font>
      <sz val="12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justify" vertical="top" wrapText="1"/>
    </xf>
    <xf numFmtId="179" fontId="1" fillId="0" borderId="0" xfId="0" applyNumberFormat="1" applyFont="1" applyAlignment="1">
      <alignment horizontal="right"/>
    </xf>
    <xf numFmtId="179" fontId="0" fillId="0" borderId="0" xfId="0" applyNumberFormat="1" applyFont="1" applyBorder="1" applyAlignment="1">
      <alignment vertical="top"/>
    </xf>
    <xf numFmtId="179" fontId="0" fillId="0" borderId="0" xfId="0" applyNumberFormat="1" applyFont="1" applyBorder="1" applyAlignment="1">
      <alignment horizontal="justify" vertical="top" wrapText="1"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1" fontId="0" fillId="2" borderId="0" xfId="0" applyNumberFormat="1" applyFont="1" applyFill="1" applyAlignment="1">
      <alignment horizontal="center" vertical="top"/>
    </xf>
    <xf numFmtId="179" fontId="0" fillId="2" borderId="0" xfId="0" applyNumberFormat="1" applyFont="1" applyFill="1" applyAlignment="1">
      <alignment/>
    </xf>
    <xf numFmtId="4" fontId="0" fillId="2" borderId="0" xfId="0" applyNumberFormat="1" applyFont="1" applyFill="1" applyAlignment="1" applyProtection="1">
      <alignment horizontal="right"/>
      <protection hidden="1"/>
    </xf>
    <xf numFmtId="1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179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" fontId="7" fillId="0" borderId="1" xfId="0" applyNumberFormat="1" applyFont="1" applyBorder="1" applyAlignment="1">
      <alignment/>
    </xf>
    <xf numFmtId="0" fontId="1" fillId="2" borderId="0" xfId="0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79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2" borderId="1" xfId="0" applyFont="1" applyFill="1" applyBorder="1" applyAlignment="1">
      <alignment/>
    </xf>
    <xf numFmtId="1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179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NumberFormat="1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L146"/>
  <sheetViews>
    <sheetView tabSelected="1" workbookViewId="0" topLeftCell="B116">
      <selection activeCell="J139" sqref="J139"/>
    </sheetView>
  </sheetViews>
  <sheetFormatPr defaultColWidth="9.00390625" defaultRowHeight="12.75"/>
  <cols>
    <col min="1" max="1" width="5.75390625" style="11" hidden="1" customWidth="1"/>
    <col min="2" max="2" width="6.75390625" style="16" customWidth="1"/>
    <col min="3" max="3" width="9.125" style="17" customWidth="1"/>
    <col min="4" max="4" width="8.125" style="17" customWidth="1"/>
    <col min="5" max="5" width="9.125" style="17" customWidth="1"/>
    <col min="6" max="6" width="8.125" style="17" customWidth="1"/>
    <col min="7" max="7" width="16.125" style="17" customWidth="1"/>
    <col min="8" max="8" width="7.25390625" style="17" customWidth="1"/>
    <col min="9" max="9" width="0.74609375" style="17" customWidth="1"/>
    <col min="10" max="10" width="11.875" style="18" customWidth="1"/>
    <col min="11" max="11" width="0.74609375" style="17" customWidth="1"/>
    <col min="12" max="12" width="13.875" style="19" customWidth="1"/>
    <col min="13" max="13" width="8.125" style="17" customWidth="1"/>
    <col min="14" max="16384" width="9.125" style="17" customWidth="1"/>
  </cols>
  <sheetData>
    <row r="1" spans="2:12" s="11" customFormat="1" ht="14.25" customHeight="1" hidden="1">
      <c r="B1" s="13" t="s">
        <v>1</v>
      </c>
      <c r="C1" s="11" t="s">
        <v>3</v>
      </c>
      <c r="J1" s="14"/>
      <c r="L1" s="15">
        <f>SUM(L12:L598)</f>
        <v>0</v>
      </c>
    </row>
    <row r="2" spans="11:12" ht="15.75" customHeight="1">
      <c r="K2" s="19"/>
      <c r="L2" s="17"/>
    </row>
    <row r="3" spans="3:12" ht="15.75" customHeight="1">
      <c r="C3" s="23" t="s">
        <v>10</v>
      </c>
      <c r="D3" s="23" t="s">
        <v>30</v>
      </c>
      <c r="K3" s="19"/>
      <c r="L3" s="17"/>
    </row>
    <row r="4" spans="3:12" ht="15.75" customHeight="1">
      <c r="C4" s="23"/>
      <c r="K4" s="19"/>
      <c r="L4" s="17"/>
    </row>
    <row r="5" spans="3:12" ht="15.75" customHeight="1">
      <c r="C5" s="23" t="s">
        <v>13</v>
      </c>
      <c r="K5" s="19"/>
      <c r="L5" s="17"/>
    </row>
    <row r="6" spans="11:12" ht="15.75" customHeight="1">
      <c r="K6" s="19"/>
      <c r="L6" s="17"/>
    </row>
    <row r="7" spans="1:12" s="1" customFormat="1" ht="18.75" customHeight="1">
      <c r="A7" s="9" t="s">
        <v>3</v>
      </c>
      <c r="B7" s="3"/>
      <c r="C7" s="2" t="s">
        <v>8</v>
      </c>
      <c r="J7" s="6" t="s">
        <v>4</v>
      </c>
      <c r="K7" s="4"/>
      <c r="L7" s="10" t="s">
        <v>11</v>
      </c>
    </row>
    <row r="8" spans="1:12" s="1" customFormat="1" ht="15" customHeight="1">
      <c r="A8" s="9"/>
      <c r="B8" s="3"/>
      <c r="C8" s="2"/>
      <c r="J8" s="6"/>
      <c r="K8" s="4"/>
      <c r="L8" s="10"/>
    </row>
    <row r="9" spans="1:12" s="1" customFormat="1" ht="15" customHeight="1">
      <c r="A9" s="9"/>
      <c r="B9" s="3"/>
      <c r="C9" s="41" t="s">
        <v>31</v>
      </c>
      <c r="J9" s="6"/>
      <c r="K9" s="4"/>
      <c r="L9" s="10"/>
    </row>
    <row r="10" spans="1:12" s="1" customFormat="1" ht="15" customHeight="1">
      <c r="A10" s="9"/>
      <c r="B10" s="3"/>
      <c r="C10" s="2"/>
      <c r="J10" s="6"/>
      <c r="K10" s="4"/>
      <c r="L10" s="10"/>
    </row>
    <row r="11" spans="1:3" ht="12.75">
      <c r="A11" s="11">
        <f>IF(C11=0,0,1)</f>
        <v>1</v>
      </c>
      <c r="B11" s="16">
        <f>SUM($A$11:A11)*A11</f>
        <v>1</v>
      </c>
      <c r="C11" s="21" t="s">
        <v>32</v>
      </c>
    </row>
    <row r="12" spans="3:10" ht="33.75" customHeight="1">
      <c r="C12" s="42" t="s">
        <v>33</v>
      </c>
      <c r="D12" s="43"/>
      <c r="E12" s="43"/>
      <c r="F12" s="43"/>
      <c r="G12" s="43"/>
      <c r="H12" s="43"/>
      <c r="I12" s="12"/>
      <c r="J12" s="8"/>
    </row>
    <row r="13" spans="5:12" ht="12.75">
      <c r="E13" s="17" t="s">
        <v>6</v>
      </c>
      <c r="G13" s="22">
        <v>1</v>
      </c>
      <c r="J13" s="20"/>
      <c r="L13" s="19">
        <f>G13*J13</f>
        <v>0</v>
      </c>
    </row>
    <row r="14" spans="7:10" ht="13.5" customHeight="1">
      <c r="G14" s="22"/>
      <c r="J14" s="20"/>
    </row>
    <row r="15" spans="1:3" ht="12.75">
      <c r="A15" s="11">
        <f>IF(C15=0,0,1)</f>
        <v>1</v>
      </c>
      <c r="B15" s="16">
        <f>SUM($A$11:A15)*A15</f>
        <v>2</v>
      </c>
      <c r="C15" s="21" t="s">
        <v>19</v>
      </c>
    </row>
    <row r="16" spans="3:10" ht="22.5" customHeight="1">
      <c r="C16" s="42" t="s">
        <v>17</v>
      </c>
      <c r="D16" s="43"/>
      <c r="E16" s="43"/>
      <c r="F16" s="43"/>
      <c r="G16" s="43"/>
      <c r="H16" s="43"/>
      <c r="I16" s="12"/>
      <c r="J16" s="8"/>
    </row>
    <row r="17" spans="5:12" ht="12.75">
      <c r="E17" s="17" t="s">
        <v>6</v>
      </c>
      <c r="G17" s="22">
        <v>3</v>
      </c>
      <c r="J17" s="20"/>
      <c r="L17" s="19">
        <f>G17*J17</f>
        <v>0</v>
      </c>
    </row>
    <row r="18" spans="7:10" ht="12.75">
      <c r="G18" s="22"/>
      <c r="J18" s="20"/>
    </row>
    <row r="19" spans="1:3" ht="12.75">
      <c r="A19" s="11">
        <f>IF(C19=0,0,1)</f>
        <v>1</v>
      </c>
      <c r="B19" s="16">
        <f>SUM($A$11:A19)*A19</f>
        <v>3</v>
      </c>
      <c r="C19" s="21" t="s">
        <v>18</v>
      </c>
    </row>
    <row r="20" spans="3:10" ht="42.75" customHeight="1">
      <c r="C20" s="42" t="s">
        <v>34</v>
      </c>
      <c r="D20" s="43"/>
      <c r="E20" s="43"/>
      <c r="F20" s="43"/>
      <c r="G20" s="43"/>
      <c r="H20" s="43"/>
      <c r="I20" s="12"/>
      <c r="J20" s="8"/>
    </row>
    <row r="21" spans="5:12" ht="12.75">
      <c r="E21" s="17" t="s">
        <v>0</v>
      </c>
      <c r="G21" s="22">
        <v>120</v>
      </c>
      <c r="J21" s="20"/>
      <c r="L21" s="19">
        <f>G21*J21</f>
        <v>0</v>
      </c>
    </row>
    <row r="22" spans="7:10" ht="12" customHeight="1">
      <c r="G22" s="22"/>
      <c r="J22" s="20"/>
    </row>
    <row r="23" spans="1:3" ht="12.75">
      <c r="A23" s="11">
        <f>IF(C23=0,0,1)</f>
        <v>1</v>
      </c>
      <c r="B23" s="16">
        <f>SUM($A$11:A23)*A23</f>
        <v>4</v>
      </c>
      <c r="C23" s="21" t="s">
        <v>20</v>
      </c>
    </row>
    <row r="24" spans="3:10" ht="30" customHeight="1">
      <c r="C24" s="42" t="s">
        <v>25</v>
      </c>
      <c r="D24" s="43"/>
      <c r="E24" s="43"/>
      <c r="F24" s="43"/>
      <c r="G24" s="43"/>
      <c r="H24" s="43"/>
      <c r="I24" s="12"/>
      <c r="J24" s="8"/>
    </row>
    <row r="25" spans="5:12" ht="12.75">
      <c r="E25" s="17" t="s">
        <v>2</v>
      </c>
      <c r="G25" s="22">
        <v>18</v>
      </c>
      <c r="J25" s="20"/>
      <c r="L25" s="19">
        <f>G25*J25</f>
        <v>0</v>
      </c>
    </row>
    <row r="26" spans="7:10" ht="12.75">
      <c r="G26" s="22"/>
      <c r="J26" s="20"/>
    </row>
    <row r="27" spans="1:3" ht="12.75">
      <c r="A27" s="11">
        <f>IF(C27=0,0,1)</f>
        <v>1</v>
      </c>
      <c r="B27" s="16">
        <f>SUM($A$11:A27)*A27</f>
        <v>5</v>
      </c>
      <c r="C27" s="21" t="s">
        <v>21</v>
      </c>
    </row>
    <row r="28" spans="3:10" ht="68.25" customHeight="1">
      <c r="C28" s="42" t="s">
        <v>29</v>
      </c>
      <c r="D28" s="43"/>
      <c r="E28" s="43"/>
      <c r="F28" s="43"/>
      <c r="G28" s="43"/>
      <c r="H28" s="43"/>
      <c r="I28" s="12"/>
      <c r="J28" s="8"/>
    </row>
    <row r="29" spans="5:12" ht="12.75">
      <c r="E29" s="17" t="s">
        <v>0</v>
      </c>
      <c r="G29" s="22">
        <v>35</v>
      </c>
      <c r="J29" s="20"/>
      <c r="L29" s="19">
        <f>G29*J29</f>
        <v>0</v>
      </c>
    </row>
    <row r="30" spans="7:10" ht="12.75">
      <c r="G30" s="22"/>
      <c r="J30" s="20"/>
    </row>
    <row r="31" spans="1:3" ht="12.75">
      <c r="A31" s="11">
        <f>IF(C31=0,0,1)</f>
        <v>1</v>
      </c>
      <c r="B31" s="16">
        <f>SUM($A$11:A31)*A31</f>
        <v>6</v>
      </c>
      <c r="C31" s="21" t="s">
        <v>22</v>
      </c>
    </row>
    <row r="32" spans="3:10" ht="34.5" customHeight="1">
      <c r="C32" s="42" t="s">
        <v>23</v>
      </c>
      <c r="D32" s="43"/>
      <c r="E32" s="43"/>
      <c r="F32" s="43"/>
      <c r="G32" s="43"/>
      <c r="H32" s="43"/>
      <c r="I32" s="12"/>
      <c r="J32" s="8"/>
    </row>
    <row r="33" spans="5:12" ht="12.75">
      <c r="E33" s="17" t="s">
        <v>5</v>
      </c>
      <c r="G33" s="22">
        <v>12</v>
      </c>
      <c r="J33" s="20"/>
      <c r="L33" s="19">
        <f>G33*J33</f>
        <v>0</v>
      </c>
    </row>
    <row r="34" spans="7:10" ht="12.75">
      <c r="G34" s="22"/>
      <c r="J34" s="20"/>
    </row>
    <row r="35" spans="1:3" ht="12.75">
      <c r="A35" s="11">
        <f>IF(C35=0,0,1)</f>
        <v>1</v>
      </c>
      <c r="B35" s="16">
        <f>SUM($A$11:A35)*A35</f>
        <v>7</v>
      </c>
      <c r="C35" s="21" t="s">
        <v>57</v>
      </c>
    </row>
    <row r="36" spans="3:10" ht="52.5" customHeight="1">
      <c r="C36" s="42" t="s">
        <v>60</v>
      </c>
      <c r="D36" s="43"/>
      <c r="E36" s="43"/>
      <c r="F36" s="43"/>
      <c r="G36" s="43"/>
      <c r="H36" s="43"/>
      <c r="I36" s="12"/>
      <c r="J36" s="8"/>
    </row>
    <row r="37" spans="5:12" ht="12.75">
      <c r="E37" s="17" t="s">
        <v>6</v>
      </c>
      <c r="G37" s="22">
        <v>1</v>
      </c>
      <c r="J37" s="20"/>
      <c r="L37" s="19">
        <f>G37*J37</f>
        <v>0</v>
      </c>
    </row>
    <row r="38" spans="7:10" ht="12.75">
      <c r="G38" s="22"/>
      <c r="J38" s="20"/>
    </row>
    <row r="39" spans="1:3" ht="12.75">
      <c r="A39" s="11">
        <f>IF(C39=0,0,1)</f>
        <v>1</v>
      </c>
      <c r="B39" s="16">
        <f>SUM($A$11:A39)*A39</f>
        <v>8</v>
      </c>
      <c r="C39" s="21" t="s">
        <v>36</v>
      </c>
    </row>
    <row r="40" spans="3:10" ht="43.5" customHeight="1">
      <c r="C40" s="42" t="s">
        <v>37</v>
      </c>
      <c r="D40" s="43"/>
      <c r="E40" s="43"/>
      <c r="F40" s="43"/>
      <c r="G40" s="43"/>
      <c r="H40" s="43"/>
      <c r="I40" s="12"/>
      <c r="J40" s="8"/>
    </row>
    <row r="41" spans="5:12" ht="12.75">
      <c r="E41" s="17" t="s">
        <v>5</v>
      </c>
      <c r="G41" s="22">
        <v>20</v>
      </c>
      <c r="J41" s="20"/>
      <c r="L41" s="19">
        <f>G41*J41</f>
        <v>0</v>
      </c>
    </row>
    <row r="42" spans="7:10" ht="12.75">
      <c r="G42" s="22"/>
      <c r="J42" s="20"/>
    </row>
    <row r="43" spans="1:3" ht="12.75">
      <c r="A43" s="11">
        <f>IF(C43=0,0,1)</f>
        <v>1</v>
      </c>
      <c r="B43" s="16">
        <f>SUM($A$11:A43)*A43</f>
        <v>9</v>
      </c>
      <c r="C43" s="21" t="s">
        <v>15</v>
      </c>
    </row>
    <row r="44" spans="3:10" ht="36" customHeight="1">
      <c r="C44" s="42" t="s">
        <v>38</v>
      </c>
      <c r="D44" s="43"/>
      <c r="E44" s="43"/>
      <c r="F44" s="43"/>
      <c r="G44" s="43"/>
      <c r="H44" s="43"/>
      <c r="I44" s="12"/>
      <c r="J44" s="8"/>
    </row>
    <row r="45" spans="5:12" ht="12.75">
      <c r="E45" s="17" t="s">
        <v>0</v>
      </c>
      <c r="G45" s="22">
        <v>3</v>
      </c>
      <c r="J45" s="20"/>
      <c r="L45" s="19">
        <f>G45*J45</f>
        <v>0</v>
      </c>
    </row>
    <row r="46" spans="7:10" ht="12.75">
      <c r="G46" s="22"/>
      <c r="J46" s="20"/>
    </row>
    <row r="47" spans="1:3" ht="12.75">
      <c r="A47" s="11">
        <f>IF(C47=0,0,1)</f>
        <v>1</v>
      </c>
      <c r="B47" s="16">
        <f>SUM($A$11:A47)*A47</f>
        <v>10</v>
      </c>
      <c r="C47" s="21" t="s">
        <v>26</v>
      </c>
    </row>
    <row r="48" spans="3:10" ht="23.25" customHeight="1">
      <c r="C48" s="42" t="s">
        <v>58</v>
      </c>
      <c r="D48" s="43"/>
      <c r="E48" s="43"/>
      <c r="F48" s="43"/>
      <c r="G48" s="43"/>
      <c r="H48" s="43"/>
      <c r="I48" s="12"/>
      <c r="J48" s="8"/>
    </row>
    <row r="49" spans="5:12" ht="12.75">
      <c r="E49" s="17" t="s">
        <v>5</v>
      </c>
      <c r="G49" s="22">
        <v>40</v>
      </c>
      <c r="J49" s="20"/>
      <c r="L49" s="19">
        <f>G49*J49</f>
        <v>0</v>
      </c>
    </row>
    <row r="50" spans="7:10" ht="12.75">
      <c r="G50" s="22"/>
      <c r="J50" s="20"/>
    </row>
    <row r="51" spans="1:3" ht="12.75">
      <c r="A51" s="11">
        <f>IF(C51=0,0,1)</f>
        <v>1</v>
      </c>
      <c r="B51" s="16">
        <f>SUM($A$11:A51)*A51</f>
        <v>11</v>
      </c>
      <c r="C51" s="21" t="s">
        <v>28</v>
      </c>
    </row>
    <row r="52" spans="3:10" ht="57" customHeight="1">
      <c r="C52" s="42" t="s">
        <v>35</v>
      </c>
      <c r="D52" s="42"/>
      <c r="E52" s="42"/>
      <c r="F52" s="42"/>
      <c r="G52" s="42"/>
      <c r="H52" s="42"/>
      <c r="I52" s="5"/>
      <c r="J52" s="7"/>
    </row>
    <row r="53" spans="5:12" ht="12.75">
      <c r="E53" s="17" t="s">
        <v>2</v>
      </c>
      <c r="G53" s="22">
        <v>50</v>
      </c>
      <c r="J53" s="20"/>
      <c r="L53" s="19">
        <f>G53*J53</f>
        <v>0</v>
      </c>
    </row>
    <row r="54" spans="7:10" ht="12.75">
      <c r="G54" s="22"/>
      <c r="J54" s="20"/>
    </row>
    <row r="55" spans="1:12" s="1" customFormat="1" ht="15" customHeight="1">
      <c r="A55" s="9"/>
      <c r="B55" s="3"/>
      <c r="C55" s="41" t="s">
        <v>39</v>
      </c>
      <c r="J55" s="6"/>
      <c r="K55" s="4"/>
      <c r="L55" s="10"/>
    </row>
    <row r="56" spans="1:12" s="1" customFormat="1" ht="15" customHeight="1">
      <c r="A56" s="9"/>
      <c r="B56" s="3"/>
      <c r="C56" s="2"/>
      <c r="J56" s="6"/>
      <c r="K56" s="4"/>
      <c r="L56" s="10"/>
    </row>
    <row r="57" spans="1:3" ht="12.75">
      <c r="A57" s="11">
        <f>IF(C57=0,0,1)</f>
        <v>1</v>
      </c>
      <c r="B57" s="16">
        <f>SUM($A$11:A57)*A57</f>
        <v>12</v>
      </c>
      <c r="C57" s="21" t="s">
        <v>14</v>
      </c>
    </row>
    <row r="58" spans="3:10" ht="21.75" customHeight="1">
      <c r="C58" s="42" t="s">
        <v>16</v>
      </c>
      <c r="D58" s="43"/>
      <c r="E58" s="43"/>
      <c r="F58" s="43"/>
      <c r="G58" s="43"/>
      <c r="H58" s="43"/>
      <c r="I58" s="12"/>
      <c r="J58" s="8"/>
    </row>
    <row r="59" spans="5:12" ht="12.75">
      <c r="E59" s="17" t="s">
        <v>6</v>
      </c>
      <c r="G59" s="22">
        <v>1</v>
      </c>
      <c r="J59" s="20"/>
      <c r="L59" s="19">
        <f>G59*J59</f>
        <v>0</v>
      </c>
    </row>
    <row r="60" spans="7:10" ht="13.5" customHeight="1">
      <c r="G60" s="22"/>
      <c r="J60" s="20"/>
    </row>
    <row r="61" spans="1:3" ht="12.75">
      <c r="A61" s="11">
        <f>IF(C61=0,0,1)</f>
        <v>1</v>
      </c>
      <c r="B61" s="16">
        <f>SUM($A$11:A61)*A61</f>
        <v>13</v>
      </c>
      <c r="C61" s="21" t="s">
        <v>44</v>
      </c>
    </row>
    <row r="62" spans="3:10" ht="31.5" customHeight="1">
      <c r="C62" s="42" t="s">
        <v>45</v>
      </c>
      <c r="D62" s="43"/>
      <c r="E62" s="43"/>
      <c r="F62" s="43"/>
      <c r="G62" s="43"/>
      <c r="H62" s="43"/>
      <c r="I62" s="12"/>
      <c r="J62" s="8"/>
    </row>
    <row r="63" spans="5:12" ht="12.75">
      <c r="E63" s="17" t="s">
        <v>5</v>
      </c>
      <c r="G63" s="22">
        <v>10</v>
      </c>
      <c r="J63" s="20"/>
      <c r="L63" s="19">
        <f>G63*J63</f>
        <v>0</v>
      </c>
    </row>
    <row r="64" spans="7:10" ht="12.75">
      <c r="G64" s="22"/>
      <c r="J64" s="20"/>
    </row>
    <row r="65" spans="1:3" ht="12.75">
      <c r="A65" s="11">
        <f>IF(C65=0,0,1)</f>
        <v>1</v>
      </c>
      <c r="B65" s="16">
        <f>SUM($A$11:A65)*A65</f>
        <v>14</v>
      </c>
      <c r="C65" s="21" t="s">
        <v>42</v>
      </c>
    </row>
    <row r="66" spans="3:10" ht="31.5" customHeight="1">
      <c r="C66" s="42" t="s">
        <v>43</v>
      </c>
      <c r="D66" s="43"/>
      <c r="E66" s="43"/>
      <c r="F66" s="43"/>
      <c r="G66" s="43"/>
      <c r="H66" s="43"/>
      <c r="I66" s="12"/>
      <c r="J66" s="8"/>
    </row>
    <row r="67" spans="5:12" ht="12.75">
      <c r="E67" s="17" t="s">
        <v>0</v>
      </c>
      <c r="G67" s="22">
        <v>20</v>
      </c>
      <c r="J67" s="20"/>
      <c r="L67" s="19">
        <f>G67*J67</f>
        <v>0</v>
      </c>
    </row>
    <row r="68" spans="7:10" ht="12.75">
      <c r="G68" s="22"/>
      <c r="J68" s="20"/>
    </row>
    <row r="69" spans="1:3" ht="12.75">
      <c r="A69" s="11">
        <f>IF(C69=0,0,1)</f>
        <v>1</v>
      </c>
      <c r="B69" s="16">
        <f>SUM($A$11:A69)*A69</f>
        <v>15</v>
      </c>
      <c r="C69" s="21" t="s">
        <v>62</v>
      </c>
    </row>
    <row r="70" spans="3:10" ht="31.5" customHeight="1">
      <c r="C70" s="42" t="s">
        <v>63</v>
      </c>
      <c r="D70" s="43"/>
      <c r="E70" s="43"/>
      <c r="F70" s="43"/>
      <c r="G70" s="43"/>
      <c r="H70" s="43"/>
      <c r="I70" s="12"/>
      <c r="J70" s="8"/>
    </row>
    <row r="71" spans="5:12" ht="12.75">
      <c r="E71" s="17" t="s">
        <v>0</v>
      </c>
      <c r="G71" s="22">
        <v>20</v>
      </c>
      <c r="J71" s="20"/>
      <c r="L71" s="19">
        <f>G71*J71</f>
        <v>0</v>
      </c>
    </row>
    <row r="72" spans="7:10" ht="12.75">
      <c r="G72" s="22"/>
      <c r="J72" s="20"/>
    </row>
    <row r="73" spans="1:3" ht="12.75">
      <c r="A73" s="11">
        <f>IF(C73=0,0,1)</f>
        <v>1</v>
      </c>
      <c r="B73" s="16">
        <f>SUM($A$11:A73)*A73</f>
        <v>16</v>
      </c>
      <c r="C73" s="21" t="s">
        <v>40</v>
      </c>
    </row>
    <row r="74" spans="3:10" ht="57" customHeight="1">
      <c r="C74" s="42" t="s">
        <v>41</v>
      </c>
      <c r="D74" s="43"/>
      <c r="E74" s="43"/>
      <c r="F74" s="43"/>
      <c r="G74" s="43"/>
      <c r="H74" s="43"/>
      <c r="I74" s="12"/>
      <c r="J74" s="8"/>
    </row>
    <row r="75" spans="5:12" ht="12.75">
      <c r="E75" s="17" t="s">
        <v>5</v>
      </c>
      <c r="G75" s="22">
        <v>27</v>
      </c>
      <c r="J75" s="20"/>
      <c r="L75" s="19">
        <f>G75*J75</f>
        <v>0</v>
      </c>
    </row>
    <row r="76" spans="7:10" ht="12.75">
      <c r="G76" s="22"/>
      <c r="J76" s="20"/>
    </row>
    <row r="77" spans="1:3" ht="12.75">
      <c r="A77" s="11">
        <f>IF(C77=0,0,1)</f>
        <v>1</v>
      </c>
      <c r="B77" s="16">
        <f>SUM($A$11:A77)*A77</f>
        <v>17</v>
      </c>
      <c r="C77" s="21" t="s">
        <v>15</v>
      </c>
    </row>
    <row r="78" spans="3:10" ht="36" customHeight="1">
      <c r="C78" s="42" t="s">
        <v>38</v>
      </c>
      <c r="D78" s="43"/>
      <c r="E78" s="43"/>
      <c r="F78" s="43"/>
      <c r="G78" s="43"/>
      <c r="H78" s="43"/>
      <c r="I78" s="12"/>
      <c r="J78" s="8"/>
    </row>
    <row r="79" spans="5:12" ht="12.75">
      <c r="E79" s="17" t="s">
        <v>0</v>
      </c>
      <c r="G79" s="22">
        <v>4</v>
      </c>
      <c r="J79" s="20"/>
      <c r="L79" s="19">
        <f>G79*J79</f>
        <v>0</v>
      </c>
    </row>
    <row r="80" spans="7:10" ht="12.75">
      <c r="G80" s="22"/>
      <c r="J80" s="20"/>
    </row>
    <row r="81" spans="1:3" ht="12.75">
      <c r="A81" s="11">
        <f>IF(C81=0,0,1)</f>
        <v>1</v>
      </c>
      <c r="B81" s="16">
        <f>SUM($A$11:A81)*A81</f>
        <v>18</v>
      </c>
      <c r="C81" s="21" t="s">
        <v>26</v>
      </c>
    </row>
    <row r="82" spans="3:10" ht="23.25" customHeight="1">
      <c r="C82" s="42" t="s">
        <v>58</v>
      </c>
      <c r="D82" s="43"/>
      <c r="E82" s="43"/>
      <c r="F82" s="43"/>
      <c r="G82" s="43"/>
      <c r="H82" s="43"/>
      <c r="I82" s="12"/>
      <c r="J82" s="8"/>
    </row>
    <row r="83" spans="5:12" ht="12.75">
      <c r="E83" s="17" t="s">
        <v>5</v>
      </c>
      <c r="G83" s="22">
        <v>30</v>
      </c>
      <c r="J83" s="20"/>
      <c r="L83" s="19">
        <f>G83*J83</f>
        <v>0</v>
      </c>
    </row>
    <row r="84" spans="7:10" ht="12.75">
      <c r="G84" s="22"/>
      <c r="J84" s="20"/>
    </row>
    <row r="85" spans="1:3" ht="12.75">
      <c r="A85" s="11">
        <f>IF(C85=0,0,1)</f>
        <v>1</v>
      </c>
      <c r="B85" s="16">
        <f>SUM($A$11:A85)*A85</f>
        <v>19</v>
      </c>
      <c r="C85" s="21" t="s">
        <v>28</v>
      </c>
    </row>
    <row r="86" spans="3:10" ht="57" customHeight="1">
      <c r="C86" s="42" t="s">
        <v>35</v>
      </c>
      <c r="D86" s="42"/>
      <c r="E86" s="42"/>
      <c r="F86" s="42"/>
      <c r="G86" s="42"/>
      <c r="H86" s="42"/>
      <c r="I86" s="5"/>
      <c r="J86" s="7"/>
    </row>
    <row r="87" spans="5:12" ht="12.75">
      <c r="E87" s="17" t="s">
        <v>2</v>
      </c>
      <c r="G87" s="22">
        <v>60</v>
      </c>
      <c r="J87" s="20"/>
      <c r="L87" s="19">
        <f>G87*J87</f>
        <v>0</v>
      </c>
    </row>
    <row r="88" spans="7:10" ht="12.75">
      <c r="G88" s="22"/>
      <c r="J88" s="20"/>
    </row>
    <row r="89" spans="7:10" ht="12.75">
      <c r="G89" s="22"/>
      <c r="J89" s="20"/>
    </row>
    <row r="90" spans="1:12" s="1" customFormat="1" ht="15" customHeight="1">
      <c r="A90" s="9"/>
      <c r="B90" s="3"/>
      <c r="C90" s="41" t="s">
        <v>46</v>
      </c>
      <c r="J90" s="6"/>
      <c r="K90" s="4"/>
      <c r="L90" s="10"/>
    </row>
    <row r="91" spans="7:10" ht="12.75">
      <c r="G91" s="22"/>
      <c r="J91" s="20"/>
    </row>
    <row r="92" spans="7:10" ht="12.75">
      <c r="G92" s="22"/>
      <c r="J92" s="20"/>
    </row>
    <row r="93" spans="1:3" ht="12.75">
      <c r="A93" s="11">
        <f>IF(C93=0,0,1)</f>
        <v>1</v>
      </c>
      <c r="B93" s="16">
        <f>SUM($A$11:A93)*A93</f>
        <v>20</v>
      </c>
      <c r="C93" s="21" t="s">
        <v>14</v>
      </c>
    </row>
    <row r="94" spans="3:10" ht="21.75" customHeight="1">
      <c r="C94" s="42" t="s">
        <v>16</v>
      </c>
      <c r="D94" s="43"/>
      <c r="E94" s="43"/>
      <c r="F94" s="43"/>
      <c r="G94" s="43"/>
      <c r="H94" s="43"/>
      <c r="I94" s="12"/>
      <c r="J94" s="8"/>
    </row>
    <row r="95" spans="5:12" ht="12.75">
      <c r="E95" s="17" t="s">
        <v>6</v>
      </c>
      <c r="G95" s="22">
        <v>1</v>
      </c>
      <c r="J95" s="20"/>
      <c r="L95" s="19">
        <f>G95*J95</f>
        <v>0</v>
      </c>
    </row>
    <row r="96" spans="7:10" ht="12.75">
      <c r="G96" s="22"/>
      <c r="J96" s="20"/>
    </row>
    <row r="97" spans="1:3" ht="12.75">
      <c r="A97" s="11">
        <f>IF(C97=0,0,1)</f>
        <v>1</v>
      </c>
      <c r="B97" s="16">
        <f>SUM($A$11:A97)*A97</f>
        <v>21</v>
      </c>
      <c r="C97" s="21" t="s">
        <v>18</v>
      </c>
    </row>
    <row r="98" spans="3:10" ht="46.5" customHeight="1">
      <c r="C98" s="42" t="s">
        <v>48</v>
      </c>
      <c r="D98" s="43"/>
      <c r="E98" s="43"/>
      <c r="F98" s="43"/>
      <c r="G98" s="43"/>
      <c r="H98" s="43"/>
      <c r="I98" s="12"/>
      <c r="J98" s="8"/>
    </row>
    <row r="99" spans="5:12" ht="12.75">
      <c r="E99" s="17" t="s">
        <v>0</v>
      </c>
      <c r="G99" s="22">
        <v>250</v>
      </c>
      <c r="J99" s="20"/>
      <c r="L99" s="19">
        <f>G99*J99</f>
        <v>0</v>
      </c>
    </row>
    <row r="100" spans="7:10" ht="12.75">
      <c r="G100" s="22"/>
      <c r="J100" s="20"/>
    </row>
    <row r="101" spans="1:3" ht="12.75">
      <c r="A101" s="11">
        <f>IF(C101=0,0,1)</f>
        <v>1</v>
      </c>
      <c r="B101" s="16">
        <f>SUM($A$11:A101)*A101</f>
        <v>22</v>
      </c>
      <c r="C101" s="21" t="s">
        <v>47</v>
      </c>
    </row>
    <row r="102" spans="3:10" ht="35.25" customHeight="1">
      <c r="C102" s="42" t="s">
        <v>49</v>
      </c>
      <c r="D102" s="43"/>
      <c r="E102" s="43"/>
      <c r="F102" s="43"/>
      <c r="G102" s="43"/>
      <c r="H102" s="43"/>
      <c r="I102" s="12"/>
      <c r="J102" s="8"/>
    </row>
    <row r="103" spans="5:12" ht="12.75">
      <c r="E103" s="17" t="s">
        <v>0</v>
      </c>
      <c r="G103" s="22">
        <v>120</v>
      </c>
      <c r="J103" s="20"/>
      <c r="L103" s="19">
        <f>G103*J103</f>
        <v>0</v>
      </c>
    </row>
    <row r="104" spans="7:10" ht="12.75">
      <c r="G104" s="22"/>
      <c r="J104" s="20"/>
    </row>
    <row r="105" spans="1:3" ht="12.75">
      <c r="A105" s="11">
        <f>IF(C105=0,0,1)</f>
        <v>1</v>
      </c>
      <c r="B105" s="16">
        <f>SUM($A$11:A105)*A105</f>
        <v>23</v>
      </c>
      <c r="C105" s="21" t="s">
        <v>20</v>
      </c>
    </row>
    <row r="106" spans="3:10" ht="30" customHeight="1">
      <c r="C106" s="42" t="s">
        <v>50</v>
      </c>
      <c r="D106" s="43"/>
      <c r="E106" s="43"/>
      <c r="F106" s="43"/>
      <c r="G106" s="43"/>
      <c r="H106" s="43"/>
      <c r="I106" s="12"/>
      <c r="J106" s="8"/>
    </row>
    <row r="107" spans="5:12" ht="12.75">
      <c r="E107" s="17" t="s">
        <v>2</v>
      </c>
      <c r="G107" s="22">
        <v>180</v>
      </c>
      <c r="J107" s="20"/>
      <c r="L107" s="19">
        <f>G107*J107</f>
        <v>0</v>
      </c>
    </row>
    <row r="108" spans="7:10" ht="12.75">
      <c r="G108" s="22"/>
      <c r="J108" s="20"/>
    </row>
    <row r="109" spans="1:3" ht="12.75">
      <c r="A109" s="11">
        <f>IF(C109=0,0,1)</f>
        <v>1</v>
      </c>
      <c r="B109" s="16">
        <f>SUM($A$11:A109)*A109</f>
        <v>24</v>
      </c>
      <c r="C109" s="21" t="s">
        <v>51</v>
      </c>
    </row>
    <row r="110" spans="3:10" ht="42.75" customHeight="1">
      <c r="C110" s="42" t="s">
        <v>52</v>
      </c>
      <c r="D110" s="43"/>
      <c r="E110" s="43"/>
      <c r="F110" s="43"/>
      <c r="G110" s="43"/>
      <c r="H110" s="43"/>
      <c r="I110" s="12"/>
      <c r="J110" s="8"/>
    </row>
    <row r="111" spans="5:12" ht="12.75">
      <c r="E111" s="17" t="s">
        <v>0</v>
      </c>
      <c r="G111" s="22">
        <v>70</v>
      </c>
      <c r="J111" s="20"/>
      <c r="L111" s="19">
        <f>G111*J111</f>
        <v>0</v>
      </c>
    </row>
    <row r="112" spans="7:10" ht="12.75">
      <c r="G112" s="22"/>
      <c r="J112" s="20"/>
    </row>
    <row r="113" spans="1:3" ht="12.75">
      <c r="A113" s="11">
        <f>IF(C113=0,0,1)</f>
        <v>1</v>
      </c>
      <c r="B113" s="16">
        <f>SUM($A$11:A113)*A113</f>
        <v>25</v>
      </c>
      <c r="C113" s="21" t="s">
        <v>15</v>
      </c>
    </row>
    <row r="114" spans="3:10" ht="42.75" customHeight="1">
      <c r="C114" s="42" t="s">
        <v>53</v>
      </c>
      <c r="D114" s="43"/>
      <c r="E114" s="43"/>
      <c r="F114" s="43"/>
      <c r="G114" s="43"/>
      <c r="H114" s="43"/>
      <c r="I114" s="12"/>
      <c r="J114" s="8"/>
    </row>
    <row r="115" spans="5:12" ht="12.75">
      <c r="E115" s="17" t="s">
        <v>0</v>
      </c>
      <c r="G115" s="22">
        <v>40</v>
      </c>
      <c r="J115" s="20"/>
      <c r="L115" s="19">
        <f>G115*J115</f>
        <v>0</v>
      </c>
    </row>
    <row r="116" spans="7:10" ht="12.75">
      <c r="G116" s="22"/>
      <c r="J116" s="20"/>
    </row>
    <row r="117" spans="1:3" ht="12.75">
      <c r="A117" s="11">
        <f>IF(C117=0,0,1)</f>
        <v>1</v>
      </c>
      <c r="B117" s="16">
        <f>SUM($A$11:A117)*A117</f>
        <v>26</v>
      </c>
      <c r="C117" s="21" t="s">
        <v>54</v>
      </c>
    </row>
    <row r="118" spans="3:10" ht="58.5" customHeight="1">
      <c r="C118" s="42" t="s">
        <v>55</v>
      </c>
      <c r="D118" s="43"/>
      <c r="E118" s="43"/>
      <c r="F118" s="43"/>
      <c r="G118" s="43"/>
      <c r="H118" s="43"/>
      <c r="I118" s="12"/>
      <c r="J118" s="8"/>
    </row>
    <row r="119" spans="5:12" ht="12.75">
      <c r="E119" s="17" t="s">
        <v>0</v>
      </c>
      <c r="G119" s="22">
        <v>13</v>
      </c>
      <c r="J119" s="20"/>
      <c r="L119" s="19">
        <f>G119*J119</f>
        <v>0</v>
      </c>
    </row>
    <row r="120" spans="7:10" ht="12.75">
      <c r="G120" s="22"/>
      <c r="J120" s="20"/>
    </row>
    <row r="121" spans="1:3" ht="12.75">
      <c r="A121" s="11">
        <f>IF(C121=0,0,1)</f>
        <v>1</v>
      </c>
      <c r="B121" s="16">
        <f>SUM($A$11:A121)*A121</f>
        <v>27</v>
      </c>
      <c r="C121" s="21" t="s">
        <v>22</v>
      </c>
    </row>
    <row r="122" spans="3:10" ht="42" customHeight="1">
      <c r="C122" s="42" t="s">
        <v>23</v>
      </c>
      <c r="D122" s="43"/>
      <c r="E122" s="43"/>
      <c r="F122" s="43"/>
      <c r="G122" s="43"/>
      <c r="H122" s="43"/>
      <c r="I122" s="12"/>
      <c r="J122" s="8"/>
    </row>
    <row r="123" spans="5:12" ht="12.75">
      <c r="E123" s="17" t="s">
        <v>5</v>
      </c>
      <c r="G123" s="22">
        <v>15</v>
      </c>
      <c r="J123" s="20"/>
      <c r="L123" s="19">
        <f>G123*J123</f>
        <v>0</v>
      </c>
    </row>
    <row r="124" spans="7:10" ht="12.75">
      <c r="G124" s="22"/>
      <c r="J124" s="20"/>
    </row>
    <row r="125" spans="1:3" ht="12.75">
      <c r="A125" s="11">
        <f>IF(C125=0,0,1)</f>
        <v>1</v>
      </c>
      <c r="B125" s="16">
        <f>SUM($A$11:A125)*A125</f>
        <v>28</v>
      </c>
      <c r="C125" s="21" t="s">
        <v>40</v>
      </c>
    </row>
    <row r="126" spans="3:10" ht="58.5" customHeight="1">
      <c r="C126" s="42" t="s">
        <v>56</v>
      </c>
      <c r="D126" s="43"/>
      <c r="E126" s="43"/>
      <c r="F126" s="43"/>
      <c r="G126" s="43"/>
      <c r="H126" s="43"/>
      <c r="I126" s="12"/>
      <c r="J126" s="8"/>
    </row>
    <row r="127" spans="5:12" ht="12.75">
      <c r="E127" s="17" t="s">
        <v>5</v>
      </c>
      <c r="G127" s="22">
        <v>160</v>
      </c>
      <c r="J127" s="20"/>
      <c r="L127" s="19">
        <f>G127*J127</f>
        <v>0</v>
      </c>
    </row>
    <row r="128" spans="7:10" ht="12.75">
      <c r="G128" s="22"/>
      <c r="J128" s="20"/>
    </row>
    <row r="129" spans="1:3" ht="12.75">
      <c r="A129" s="11">
        <f>IF(C129=0,0,1)</f>
        <v>1</v>
      </c>
      <c r="B129" s="16">
        <f>SUM($A$11:A129)*A129</f>
        <v>29</v>
      </c>
      <c r="C129" s="21" t="s">
        <v>26</v>
      </c>
    </row>
    <row r="130" spans="3:10" ht="23.25" customHeight="1">
      <c r="C130" s="42" t="s">
        <v>58</v>
      </c>
      <c r="D130" s="43"/>
      <c r="E130" s="43"/>
      <c r="F130" s="43"/>
      <c r="G130" s="43"/>
      <c r="H130" s="43"/>
      <c r="I130" s="12"/>
      <c r="J130" s="8"/>
    </row>
    <row r="131" spans="5:12" ht="12.75">
      <c r="E131" s="17" t="s">
        <v>5</v>
      </c>
      <c r="G131" s="22">
        <v>160</v>
      </c>
      <c r="J131" s="20"/>
      <c r="L131" s="19">
        <f>G131*J131</f>
        <v>0</v>
      </c>
    </row>
    <row r="132" spans="7:10" ht="12.75">
      <c r="G132" s="22"/>
      <c r="J132" s="20"/>
    </row>
    <row r="133" spans="1:3" ht="12.75">
      <c r="A133" s="11">
        <f>IF(C133=0,0,1)</f>
        <v>1</v>
      </c>
      <c r="B133" s="16">
        <f>SUM($A$11:A133)*A133</f>
        <v>30</v>
      </c>
      <c r="C133" s="21" t="s">
        <v>28</v>
      </c>
    </row>
    <row r="134" spans="3:10" ht="57" customHeight="1">
      <c r="C134" s="42" t="s">
        <v>59</v>
      </c>
      <c r="D134" s="42"/>
      <c r="E134" s="42"/>
      <c r="F134" s="42"/>
      <c r="G134" s="42"/>
      <c r="H134" s="42"/>
      <c r="I134" s="5"/>
      <c r="J134" s="7"/>
    </row>
    <row r="135" spans="5:12" ht="12.75">
      <c r="E135" s="17" t="s">
        <v>2</v>
      </c>
      <c r="G135" s="22">
        <v>300</v>
      </c>
      <c r="J135" s="20"/>
      <c r="L135" s="19">
        <f>G135*J135</f>
        <v>0</v>
      </c>
    </row>
    <row r="136" spans="7:10" ht="12.75">
      <c r="G136" s="22"/>
      <c r="J136" s="20"/>
    </row>
    <row r="137" spans="1:3" ht="12.75">
      <c r="A137" s="11">
        <f>IF(C137=0,0,1)</f>
        <v>1</v>
      </c>
      <c r="B137" s="16">
        <f>SUM($A$11:A137)*A137</f>
        <v>31</v>
      </c>
      <c r="C137" s="21" t="s">
        <v>7</v>
      </c>
    </row>
    <row r="138" spans="3:10" ht="36.75" customHeight="1">
      <c r="C138" s="42" t="s">
        <v>61</v>
      </c>
      <c r="D138" s="42"/>
      <c r="E138" s="42"/>
      <c r="F138" s="42"/>
      <c r="G138" s="42"/>
      <c r="H138" s="42"/>
      <c r="I138" s="5"/>
      <c r="J138" s="7"/>
    </row>
    <row r="139" spans="5:12" ht="12.75">
      <c r="E139" s="17" t="s">
        <v>24</v>
      </c>
      <c r="G139" s="22">
        <v>0.05</v>
      </c>
      <c r="J139" s="22"/>
      <c r="L139" s="19">
        <f>G139*J139</f>
        <v>0</v>
      </c>
    </row>
    <row r="140" spans="7:10" ht="12.75">
      <c r="G140" s="22"/>
      <c r="J140" s="20"/>
    </row>
    <row r="141" spans="1:12" s="36" customFormat="1" ht="12.75">
      <c r="A141" s="34"/>
      <c r="B141" s="35"/>
      <c r="G141" s="37"/>
      <c r="J141" s="38"/>
      <c r="L141" s="39"/>
    </row>
    <row r="142" spans="1:12" s="30" customFormat="1" ht="18.75" customHeight="1">
      <c r="A142" s="27" t="s">
        <v>3</v>
      </c>
      <c r="B142" s="28"/>
      <c r="C142" s="29" t="s">
        <v>12</v>
      </c>
      <c r="G142" s="24">
        <f>SUM(L6:L600)</f>
        <v>0</v>
      </c>
      <c r="J142" s="31"/>
      <c r="K142" s="32"/>
      <c r="L142" s="33"/>
    </row>
    <row r="143" spans="1:12" s="36" customFormat="1" ht="14.25">
      <c r="A143" s="34"/>
      <c r="B143" s="35"/>
      <c r="E143" s="36" t="s">
        <v>27</v>
      </c>
      <c r="G143" s="26">
        <f>SUM(L12:L601)*0.22</f>
        <v>0</v>
      </c>
      <c r="J143" s="38"/>
      <c r="L143" s="39"/>
    </row>
    <row r="144" spans="7:10" ht="12.75">
      <c r="G144" s="22"/>
      <c r="J144" s="20"/>
    </row>
    <row r="145" spans="1:7" ht="15.75">
      <c r="A145" s="11">
        <f>IF(C145=0,0,1)</f>
        <v>1</v>
      </c>
      <c r="C145" s="25" t="s">
        <v>9</v>
      </c>
      <c r="G145" s="40">
        <f>SUM(G142:G143)</f>
        <v>0</v>
      </c>
    </row>
    <row r="146" ht="12.75">
      <c r="G146" s="22"/>
    </row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</sheetData>
  <mergeCells count="31">
    <mergeCell ref="C106:H106"/>
    <mergeCell ref="C114:H114"/>
    <mergeCell ref="C36:H36"/>
    <mergeCell ref="C134:H134"/>
    <mergeCell ref="C130:H130"/>
    <mergeCell ref="C82:H82"/>
    <mergeCell ref="C48:H48"/>
    <mergeCell ref="C78:H78"/>
    <mergeCell ref="C86:H86"/>
    <mergeCell ref="C94:H94"/>
    <mergeCell ref="C44:H44"/>
    <mergeCell ref="C122:H122"/>
    <mergeCell ref="C98:H98"/>
    <mergeCell ref="C126:H126"/>
    <mergeCell ref="C52:H52"/>
    <mergeCell ref="C118:H118"/>
    <mergeCell ref="C110:H110"/>
    <mergeCell ref="C74:H74"/>
    <mergeCell ref="C62:H62"/>
    <mergeCell ref="C70:H70"/>
    <mergeCell ref="C66:H66"/>
    <mergeCell ref="C138:H138"/>
    <mergeCell ref="C12:H12"/>
    <mergeCell ref="C24:H24"/>
    <mergeCell ref="C20:H20"/>
    <mergeCell ref="C16:H16"/>
    <mergeCell ref="C28:H28"/>
    <mergeCell ref="C32:H32"/>
    <mergeCell ref="C58:H58"/>
    <mergeCell ref="C102:H102"/>
    <mergeCell ref="C40:H40"/>
  </mergeCells>
  <printOptions/>
  <pageMargins left="0.7874015748031497" right="0.75" top="0.984251968503937" bottom="0.984251968503937" header="0" footer="0"/>
  <pageSetup horizontalDpi="600" verticalDpi="600" orientation="portrait" paperSize="9" r:id="rId3"/>
  <headerFooter alignWithMargins="0">
    <oddFooter>&amp;C&amp;A&amp;RStran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LUKA-VID</dc:creator>
  <cp:keywords/>
  <dc:description/>
  <cp:lastModifiedBy>damijanl</cp:lastModifiedBy>
  <cp:lastPrinted>2013-07-18T08:11:54Z</cp:lastPrinted>
  <dcterms:created xsi:type="dcterms:W3CDTF">2001-09-02T17:27:34Z</dcterms:created>
  <dcterms:modified xsi:type="dcterms:W3CDTF">2014-03-10T08:23:52Z</dcterms:modified>
  <cp:category/>
  <cp:version/>
  <cp:contentType/>
  <cp:contentStatus/>
</cp:coreProperties>
</file>