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4320" tabRatio="885" activeTab="0"/>
  </bookViews>
  <sheets>
    <sheet name="A.01" sheetId="1" r:id="rId1"/>
  </sheets>
  <definedNames>
    <definedName name="_xlnm.Print_Area" localSheetId="0">'A.01'!$A$1:$L$81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7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78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<sst xmlns="http://schemas.openxmlformats.org/spreadsheetml/2006/main" count="64" uniqueCount="51">
  <si>
    <t>M3</t>
  </si>
  <si>
    <t>0</t>
  </si>
  <si>
    <t>M2</t>
  </si>
  <si>
    <t>SKRITO</t>
  </si>
  <si>
    <t>Cena</t>
  </si>
  <si>
    <t>M1</t>
  </si>
  <si>
    <t>KOM</t>
  </si>
  <si>
    <t>Nepredvidena dela</t>
  </si>
  <si>
    <t>Popis del:</t>
  </si>
  <si>
    <t>DDV 20%</t>
  </si>
  <si>
    <t>Skupaj z DDV:</t>
  </si>
  <si>
    <t xml:space="preserve">Objekt: </t>
  </si>
  <si>
    <t>Znesek   EUR</t>
  </si>
  <si>
    <t>Skupaj EUR:</t>
  </si>
  <si>
    <t>Investitor: Občina Ajdovščina</t>
  </si>
  <si>
    <t>Delna zapora ceste</t>
  </si>
  <si>
    <t>Vgrajevanje tampona</t>
  </si>
  <si>
    <t>Dobava in vgradnja kamnitega tamponskega materialala v razširjen del cestišča v deb. 20 cm, širini 200 cm, komplet z uvaljanjem do predpisane zbitosti.</t>
  </si>
  <si>
    <t xml:space="preserve">Pobrizg obstoječega asfaltnega cestišča </t>
  </si>
  <si>
    <t>Nepredvidena dela - z vpisom v gradbeni dnevnik in potrditvijo nadzornega organa - predvidi se 3% od vseh del.</t>
  </si>
  <si>
    <t>Izdelava zgornje nosilne plasti bitumiziranega drobljenca zrnavosti 0/8 mm (AC 8 surf B 50/70, A4) v deb. 3 cm.</t>
  </si>
  <si>
    <t>Prometna ureditev v času izvedbe.</t>
  </si>
  <si>
    <t>Cesta Šmarje - Zavino (kamnita zložba, širitev, asfaltacija)</t>
  </si>
  <si>
    <t>Zakoličba osi in postavitev gradbenih profilov.</t>
  </si>
  <si>
    <t>Široki strojni izkop v brežini</t>
  </si>
  <si>
    <t>Kamnita zložba - zakoličba osi, postavitev gradbenih profilov</t>
  </si>
  <si>
    <t>Planiranje dna zemeljskega planuma</t>
  </si>
  <si>
    <t>Planiranje dna zemeljskega planuma izkopa, podlaga za izvedbo temelja zložbe in dna kanalizacije</t>
  </si>
  <si>
    <t>Kamnita zložba</t>
  </si>
  <si>
    <t>Dobava in naprava stene kamnite zložbe, vključno s postavitvijo kamnitih blokov na betonsko podlago, polnjenjem prostorov med kamni z betonom v razmerju kamen/beton 60/40, fuge so obdelane s cementno malto.</t>
  </si>
  <si>
    <t>Betonski venec kamnite zložbe</t>
  </si>
  <si>
    <t>Dobava in izdelava betonskega venca kamnite zložbe v višini 15 cm in širini 40 cm, skupaj s potrebnim opažem, armaturo in betonom.</t>
  </si>
  <si>
    <t>Kanalizacija:</t>
  </si>
  <si>
    <t>PVC kanalizacijske cevi</t>
  </si>
  <si>
    <t>Dobava n polaganje PVC kanalizacijskih cevi skupaj z obbetoniranjem, naslednjih dimenzij:</t>
  </si>
  <si>
    <t>fi 200 mm</t>
  </si>
  <si>
    <t>Vtočni jaški iz bet. cevi fi 60 cm</t>
  </si>
  <si>
    <t>Dobava in zvedba vtočnih jaškocv iz bet. cevi fi 60 cm, globine do 1,00 m, komplet z obbetoniranjem in obdelavo ter z dobavo in vgradnjo  z LTŽ vtočne rešetke za težki promet.</t>
  </si>
  <si>
    <t>Asfaltacija s predpripravo:</t>
  </si>
  <si>
    <t xml:space="preserve">Izkop za plombe na mestih vdrtega asfalta </t>
  </si>
  <si>
    <t>Pobrizg obstoječega asfaltnega cestišča pred polaganjem asfalta fine plasti asfalta.</t>
  </si>
  <si>
    <t>Široki strojni izkop v brežini v zemljini III. - IV. ktg s pravilnim odsekom stranice in odvozom v trajno deponijo.</t>
  </si>
  <si>
    <t>Kamnita zložba (l = 65 m, višine do 2,0 m):</t>
  </si>
  <si>
    <t xml:space="preserve">Izkop za plombe na mestih vdrtega asfalta, skupaj z asfaltom in nenosilnim materialom globine do 50 cm (ocena cca 50 m2). </t>
  </si>
  <si>
    <t>Ponovno planiranje in uvaljanje planuma</t>
  </si>
  <si>
    <t>Ponovno planiranje in uvaljanje planuma razširjenega dela cestišča.</t>
  </si>
  <si>
    <t xml:space="preserve">Asfalt - groba nosilna plast (AC 22 base B 50/70, A3) povprečne deb. 5 cm  </t>
  </si>
  <si>
    <t>Izdelava zgornje nosilne plasti bitumiziranega drobljenca zrnavosti 0/22 mm (AC 22 base B 50/70, A3) povprečne deb. 5 cm - izravnava obstoječega asfalta in doasfaltacija razširjenega dela cestišča.</t>
  </si>
  <si>
    <t xml:space="preserve">Asfalt - obrabno zaporna plast (AC 8 surf B 50/70, A4) deb. 3 cm. </t>
  </si>
  <si>
    <t>PR</t>
  </si>
  <si>
    <t>fi 300 mm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</si>
</sst>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"/>
    <numFmt numFmtId="173" formatCode="#,##0.00\ &quot;SIT&quot;"/>
    <numFmt numFmtId="174" formatCode="#,##0.00\ _S_I_T"/>
    <numFmt numFmtId="175" formatCode="#,##0.00_ ;\-#,##0.00\ "/>
    <numFmt numFmtId="176" formatCode="d/\ mmmm\,\ yyyy"/>
    <numFmt numFmtId="177" formatCode="dd/\ mm/\ yyyy"/>
    <numFmt numFmtId="178" formatCode="dd\.mm\.\ yyyy"/>
    <numFmt numFmtId="179" formatCode="#,##0.00\ "/>
    <numFmt numFmtId="180" formatCode="dd\.\ mm\.\ yyyy"/>
    <numFmt numFmtId="181" formatCode="dd/mm/\ yyyy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sz val="12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79" fontId="1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>
      <alignment horizontal="justify" vertical="top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2" borderId="0" xfId="0" applyNumberFormat="1" applyFont="1" applyFill="1" applyAlignment="1">
      <alignment horizontal="center" vertical="top"/>
    </xf>
    <xf numFmtId="179" fontId="0" fillId="2" borderId="0" xfId="0" applyNumberFormat="1" applyFont="1" applyFill="1" applyAlignment="1">
      <alignment/>
    </xf>
    <xf numFmtId="4" fontId="0" fillId="2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82"/>
  <sheetViews>
    <sheetView tabSelected="1" workbookViewId="0" topLeftCell="B2">
      <selection activeCell="L75" sqref="L75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7.25390625" style="17" customWidth="1"/>
    <col min="9" max="9" width="0.74609375" style="17" customWidth="1"/>
    <col min="10" max="10" width="11.8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SUM(L12:L534)</f>
        <v>0</v>
      </c>
    </row>
    <row r="2" spans="11:12" ht="15.75" customHeight="1">
      <c r="K2" s="19"/>
      <c r="L2" s="17"/>
    </row>
    <row r="3" spans="3:12" ht="15.75" customHeight="1">
      <c r="C3" s="23" t="s">
        <v>11</v>
      </c>
      <c r="D3" s="23" t="s">
        <v>22</v>
      </c>
      <c r="K3" s="19"/>
      <c r="L3" s="17"/>
    </row>
    <row r="4" spans="3:12" ht="15.75" customHeight="1">
      <c r="C4" s="23"/>
      <c r="K4" s="19"/>
      <c r="L4" s="17"/>
    </row>
    <row r="5" spans="3:12" ht="15.75" customHeight="1">
      <c r="C5" s="23" t="s">
        <v>14</v>
      </c>
      <c r="K5" s="19"/>
      <c r="L5" s="17"/>
    </row>
    <row r="6" spans="11:12" ht="15.75" customHeight="1">
      <c r="K6" s="19"/>
      <c r="L6" s="17"/>
    </row>
    <row r="7" spans="1:12" s="1" customFormat="1" ht="18.75" customHeight="1">
      <c r="A7" s="9" t="s">
        <v>3</v>
      </c>
      <c r="B7" s="3"/>
      <c r="C7" s="2" t="s">
        <v>8</v>
      </c>
      <c r="J7" s="6" t="s">
        <v>4</v>
      </c>
      <c r="K7" s="4"/>
      <c r="L7" s="10" t="s">
        <v>12</v>
      </c>
    </row>
    <row r="8" spans="1:12" s="1" customFormat="1" ht="15" customHeight="1">
      <c r="A8" s="9"/>
      <c r="B8" s="3"/>
      <c r="C8" s="2"/>
      <c r="J8" s="6"/>
      <c r="K8" s="4"/>
      <c r="L8" s="10"/>
    </row>
    <row r="9" spans="1:12" s="1" customFormat="1" ht="15" customHeight="1">
      <c r="A9" s="9"/>
      <c r="B9" s="3"/>
      <c r="C9" s="41" t="s">
        <v>42</v>
      </c>
      <c r="J9" s="6"/>
      <c r="K9" s="4"/>
      <c r="L9" s="10"/>
    </row>
    <row r="10" spans="1:12" s="1" customFormat="1" ht="15" customHeight="1">
      <c r="A10" s="9"/>
      <c r="B10" s="3"/>
      <c r="C10" s="2"/>
      <c r="J10" s="6"/>
      <c r="K10" s="4"/>
      <c r="L10" s="10"/>
    </row>
    <row r="11" spans="1:3" ht="12.75">
      <c r="A11" s="11">
        <f>IF(C11=0,0,1)</f>
        <v>1</v>
      </c>
      <c r="B11" s="16">
        <f>SUM($A$11:A11)*A11</f>
        <v>1</v>
      </c>
      <c r="C11" s="21" t="s">
        <v>15</v>
      </c>
    </row>
    <row r="12" spans="3:10" ht="21.75" customHeight="1">
      <c r="C12" s="42" t="s">
        <v>21</v>
      </c>
      <c r="D12" s="43"/>
      <c r="E12" s="43"/>
      <c r="F12" s="43"/>
      <c r="G12" s="43"/>
      <c r="H12" s="43"/>
      <c r="I12" s="12"/>
      <c r="J12" s="8"/>
    </row>
    <row r="13" spans="5:12" ht="12.75">
      <c r="E13" s="17" t="s">
        <v>6</v>
      </c>
      <c r="G13" s="22">
        <v>1</v>
      </c>
      <c r="J13" s="20"/>
      <c r="L13" s="19">
        <f>G13*J13</f>
        <v>0</v>
      </c>
    </row>
    <row r="14" spans="7:10" ht="13.5" customHeight="1">
      <c r="G14" s="22"/>
      <c r="J14" s="20"/>
    </row>
    <row r="15" spans="1:3" ht="12.75">
      <c r="A15" s="11">
        <f>IF(C15=0,0,1)</f>
        <v>1</v>
      </c>
      <c r="B15" s="16">
        <f>SUM($A$11:A15)*A15</f>
        <v>2</v>
      </c>
      <c r="C15" s="21" t="s">
        <v>25</v>
      </c>
    </row>
    <row r="16" spans="3:10" ht="22.5" customHeight="1">
      <c r="C16" s="42" t="s">
        <v>23</v>
      </c>
      <c r="D16" s="43"/>
      <c r="E16" s="43"/>
      <c r="F16" s="43"/>
      <c r="G16" s="43"/>
      <c r="H16" s="43"/>
      <c r="I16" s="12"/>
      <c r="J16" s="8"/>
    </row>
    <row r="17" spans="5:12" ht="12.75">
      <c r="E17" s="17" t="s">
        <v>6</v>
      </c>
      <c r="G17" s="22">
        <v>7</v>
      </c>
      <c r="J17" s="20"/>
      <c r="L17" s="19">
        <f>G17*J17</f>
        <v>0</v>
      </c>
    </row>
    <row r="18" spans="7:10" ht="12.75">
      <c r="G18" s="22"/>
      <c r="J18" s="20"/>
    </row>
    <row r="19" spans="1:3" ht="12.75">
      <c r="A19" s="11">
        <f>IF(C19=0,0,1)</f>
        <v>1</v>
      </c>
      <c r="B19" s="16">
        <f>SUM($A$11:A19)*A19</f>
        <v>3</v>
      </c>
      <c r="C19" s="21" t="s">
        <v>24</v>
      </c>
    </row>
    <row r="20" spans="3:10" ht="33.75" customHeight="1">
      <c r="C20" s="42" t="s">
        <v>41</v>
      </c>
      <c r="D20" s="43"/>
      <c r="E20" s="43"/>
      <c r="F20" s="43"/>
      <c r="G20" s="43"/>
      <c r="H20" s="43"/>
      <c r="I20" s="12"/>
      <c r="J20" s="8"/>
    </row>
    <row r="21" spans="5:12" ht="12.75">
      <c r="E21" s="17" t="s">
        <v>0</v>
      </c>
      <c r="G21" s="22">
        <v>150</v>
      </c>
      <c r="J21" s="20"/>
      <c r="L21" s="19">
        <f>G21*J21</f>
        <v>0</v>
      </c>
    </row>
    <row r="22" spans="7:10" ht="12" customHeight="1">
      <c r="G22" s="22"/>
      <c r="J22" s="20"/>
    </row>
    <row r="23" spans="1:3" ht="12.75">
      <c r="A23" s="11">
        <f>IF(C23=0,0,1)</f>
        <v>1</v>
      </c>
      <c r="B23" s="16">
        <f>SUM($A$11:A23)*A23</f>
        <v>4</v>
      </c>
      <c r="C23" s="21" t="s">
        <v>26</v>
      </c>
    </row>
    <row r="24" spans="3:10" ht="33.75" customHeight="1">
      <c r="C24" s="42" t="s">
        <v>27</v>
      </c>
      <c r="D24" s="43"/>
      <c r="E24" s="43"/>
      <c r="F24" s="43"/>
      <c r="G24" s="43"/>
      <c r="H24" s="43"/>
      <c r="I24" s="12"/>
      <c r="J24" s="8"/>
    </row>
    <row r="25" spans="5:12" ht="12.75">
      <c r="E25" s="17" t="s">
        <v>2</v>
      </c>
      <c r="G25" s="22">
        <v>100</v>
      </c>
      <c r="J25" s="20"/>
      <c r="L25" s="19">
        <f>G25*J25</f>
        <v>0</v>
      </c>
    </row>
    <row r="26" spans="7:10" ht="12.75">
      <c r="G26" s="22"/>
      <c r="J26" s="20"/>
    </row>
    <row r="27" spans="1:3" ht="12.75">
      <c r="A27" s="11">
        <f>IF(C27=0,0,1)</f>
        <v>1</v>
      </c>
      <c r="B27" s="16">
        <f>SUM($A$11:A27)*A27</f>
        <v>5</v>
      </c>
      <c r="C27" s="21" t="s">
        <v>28</v>
      </c>
    </row>
    <row r="28" spans="3:10" ht="60" customHeight="1">
      <c r="C28" s="42" t="s">
        <v>29</v>
      </c>
      <c r="D28" s="43"/>
      <c r="E28" s="43"/>
      <c r="F28" s="43"/>
      <c r="G28" s="43"/>
      <c r="H28" s="43"/>
      <c r="I28" s="12"/>
      <c r="J28" s="8"/>
    </row>
    <row r="29" spans="5:12" ht="12.75">
      <c r="E29" s="17" t="s">
        <v>0</v>
      </c>
      <c r="G29" s="22">
        <v>65</v>
      </c>
      <c r="J29" s="20"/>
      <c r="L29" s="19">
        <f>G29*J29</f>
        <v>0</v>
      </c>
    </row>
    <row r="30" spans="7:10" ht="12.75">
      <c r="G30" s="22"/>
      <c r="J30" s="20"/>
    </row>
    <row r="31" spans="1:3" ht="12.75">
      <c r="A31" s="11">
        <f>IF(C31=0,0,1)</f>
        <v>1</v>
      </c>
      <c r="B31" s="16">
        <f>SUM($A$11:A31)*A31</f>
        <v>6</v>
      </c>
      <c r="C31" s="21" t="s">
        <v>30</v>
      </c>
    </row>
    <row r="32" spans="3:10" ht="42" customHeight="1">
      <c r="C32" s="42" t="s">
        <v>31</v>
      </c>
      <c r="D32" s="43"/>
      <c r="E32" s="43"/>
      <c r="F32" s="43"/>
      <c r="G32" s="43"/>
      <c r="H32" s="43"/>
      <c r="I32" s="12"/>
      <c r="J32" s="8"/>
    </row>
    <row r="33" spans="5:12" ht="12.75">
      <c r="E33" s="17" t="s">
        <v>5</v>
      </c>
      <c r="G33" s="22">
        <v>65</v>
      </c>
      <c r="J33" s="20"/>
      <c r="L33" s="19">
        <f>G33*J33</f>
        <v>0</v>
      </c>
    </row>
    <row r="34" spans="7:10" ht="12.75">
      <c r="G34" s="22"/>
      <c r="J34" s="20"/>
    </row>
    <row r="35" spans="3:10" ht="15">
      <c r="C35" s="41" t="s">
        <v>32</v>
      </c>
      <c r="G35" s="22"/>
      <c r="J35" s="20"/>
    </row>
    <row r="36" spans="3:10" ht="15">
      <c r="C36" s="41"/>
      <c r="G36" s="22"/>
      <c r="J36" s="20"/>
    </row>
    <row r="37" spans="1:3" ht="12.75">
      <c r="A37" s="11">
        <f>IF(C37=0,0,1)</f>
        <v>1</v>
      </c>
      <c r="B37" s="16">
        <f>SUM($A$11:A37)*A37</f>
        <v>7</v>
      </c>
      <c r="C37" s="21" t="s">
        <v>33</v>
      </c>
    </row>
    <row r="38" spans="3:10" ht="38.25" customHeight="1">
      <c r="C38" s="42" t="s">
        <v>34</v>
      </c>
      <c r="D38" s="43"/>
      <c r="E38" s="43"/>
      <c r="F38" s="43"/>
      <c r="G38" s="43"/>
      <c r="H38" s="43"/>
      <c r="I38" s="12"/>
      <c r="J38" s="8"/>
    </row>
    <row r="39" spans="3:12" ht="12.75">
      <c r="C39" s="17" t="s">
        <v>35</v>
      </c>
      <c r="E39" s="17" t="s">
        <v>5</v>
      </c>
      <c r="G39" s="22">
        <v>35</v>
      </c>
      <c r="J39" s="20"/>
      <c r="L39" s="19">
        <f>G39*J39</f>
        <v>0</v>
      </c>
    </row>
    <row r="40" spans="3:12" ht="12.75">
      <c r="C40" s="17" t="s">
        <v>50</v>
      </c>
      <c r="E40" s="17" t="s">
        <v>5</v>
      </c>
      <c r="G40" s="22">
        <v>15</v>
      </c>
      <c r="J40" s="20"/>
      <c r="L40" s="19">
        <f>G40*J40</f>
        <v>0</v>
      </c>
    </row>
    <row r="41" spans="7:10" ht="12.75">
      <c r="G41" s="22"/>
      <c r="J41" s="20"/>
    </row>
    <row r="42" spans="7:10" ht="12.75">
      <c r="G42" s="22"/>
      <c r="J42" s="20"/>
    </row>
    <row r="43" spans="1:3" ht="12.75">
      <c r="A43" s="11">
        <f>IF(C43=0,0,1)</f>
        <v>1</v>
      </c>
      <c r="B43" s="16">
        <f>SUM($A$11:A43)*A43</f>
        <v>8</v>
      </c>
      <c r="C43" s="21" t="s">
        <v>36</v>
      </c>
    </row>
    <row r="44" spans="3:10" ht="46.5" customHeight="1">
      <c r="C44" s="42" t="s">
        <v>37</v>
      </c>
      <c r="D44" s="43"/>
      <c r="E44" s="43"/>
      <c r="F44" s="43"/>
      <c r="G44" s="43"/>
      <c r="H44" s="43"/>
      <c r="I44" s="12"/>
      <c r="J44" s="8"/>
    </row>
    <row r="45" spans="5:12" ht="12.75">
      <c r="E45" s="17" t="s">
        <v>6</v>
      </c>
      <c r="G45" s="22">
        <v>2</v>
      </c>
      <c r="J45" s="20"/>
      <c r="L45" s="19">
        <f>G45*J45</f>
        <v>0</v>
      </c>
    </row>
    <row r="46" spans="7:10" ht="12.75">
      <c r="G46" s="22"/>
      <c r="J46" s="20"/>
    </row>
    <row r="47" spans="3:10" ht="15">
      <c r="C47" s="41" t="s">
        <v>38</v>
      </c>
      <c r="G47" s="22"/>
      <c r="J47" s="20"/>
    </row>
    <row r="48" spans="3:10" ht="15">
      <c r="C48" s="41"/>
      <c r="G48" s="22"/>
      <c r="J48" s="20"/>
    </row>
    <row r="49" spans="1:3" ht="12.75">
      <c r="A49" s="11">
        <f>IF(C49=0,0,1)</f>
        <v>1</v>
      </c>
      <c r="B49" s="16">
        <f>SUM($A$11:A49)*A49</f>
        <v>9</v>
      </c>
      <c r="C49" s="21" t="s">
        <v>39</v>
      </c>
    </row>
    <row r="50" spans="3:10" ht="34.5" customHeight="1">
      <c r="C50" s="42" t="s">
        <v>43</v>
      </c>
      <c r="D50" s="43"/>
      <c r="E50" s="43"/>
      <c r="F50" s="43"/>
      <c r="G50" s="43"/>
      <c r="H50" s="43"/>
      <c r="I50" s="12"/>
      <c r="J50" s="8"/>
    </row>
    <row r="51" spans="5:12" ht="12.75">
      <c r="E51" s="17" t="s">
        <v>0</v>
      </c>
      <c r="G51" s="22">
        <v>30</v>
      </c>
      <c r="J51" s="20"/>
      <c r="L51" s="19">
        <f>G51*J51</f>
        <v>0</v>
      </c>
    </row>
    <row r="52" spans="7:10" ht="12.75">
      <c r="G52" s="22"/>
      <c r="J52" s="20"/>
    </row>
    <row r="53" spans="1:3" ht="12.75">
      <c r="A53" s="11">
        <f>IF(C53=0,0,1)</f>
        <v>1</v>
      </c>
      <c r="B53" s="16">
        <f>SUM($A$11:A53)*A53</f>
        <v>10</v>
      </c>
      <c r="C53" s="21" t="s">
        <v>16</v>
      </c>
    </row>
    <row r="54" spans="3:10" ht="42.75" customHeight="1">
      <c r="C54" s="42" t="s">
        <v>17</v>
      </c>
      <c r="D54" s="43"/>
      <c r="E54" s="43"/>
      <c r="F54" s="43"/>
      <c r="G54" s="43"/>
      <c r="H54" s="43"/>
      <c r="I54" s="12"/>
      <c r="J54" s="8"/>
    </row>
    <row r="55" spans="5:12" ht="12.75">
      <c r="E55" s="17" t="s">
        <v>0</v>
      </c>
      <c r="G55" s="22">
        <v>40</v>
      </c>
      <c r="J55" s="20"/>
      <c r="L55" s="19">
        <f>G55*J55</f>
        <v>0</v>
      </c>
    </row>
    <row r="56" spans="7:10" ht="12.75">
      <c r="G56" s="22"/>
      <c r="J56" s="20"/>
    </row>
    <row r="57" spans="1:3" ht="12.75">
      <c r="A57" s="11">
        <f>IF(C57=0,0,1)</f>
        <v>1</v>
      </c>
      <c r="B57" s="16">
        <f>SUM($A$11:A57)*A57</f>
        <v>11</v>
      </c>
      <c r="C57" s="21" t="s">
        <v>44</v>
      </c>
    </row>
    <row r="58" spans="3:10" ht="27" customHeight="1">
      <c r="C58" s="42" t="s">
        <v>45</v>
      </c>
      <c r="D58" s="43"/>
      <c r="E58" s="43"/>
      <c r="F58" s="43"/>
      <c r="G58" s="43"/>
      <c r="H58" s="43"/>
      <c r="I58" s="12"/>
      <c r="J58" s="8"/>
    </row>
    <row r="59" spans="5:12" ht="12.75">
      <c r="E59" s="17" t="s">
        <v>2</v>
      </c>
      <c r="G59" s="22">
        <v>650</v>
      </c>
      <c r="J59" s="20"/>
      <c r="L59" s="19">
        <f>G59*J59</f>
        <v>0</v>
      </c>
    </row>
    <row r="60" spans="7:10" ht="12.75">
      <c r="G60" s="22"/>
      <c r="J60" s="20"/>
    </row>
    <row r="61" spans="1:3" ht="12.75">
      <c r="A61" s="11">
        <f>IF(C61=0,0,1)</f>
        <v>1</v>
      </c>
      <c r="B61" s="16">
        <f>SUM($A$11:A61)*A61</f>
        <v>12</v>
      </c>
      <c r="C61" s="21" t="s">
        <v>18</v>
      </c>
    </row>
    <row r="62" spans="3:10" ht="30.75" customHeight="1">
      <c r="C62" s="42" t="s">
        <v>40</v>
      </c>
      <c r="D62" s="43"/>
      <c r="E62" s="43"/>
      <c r="F62" s="43"/>
      <c r="G62" s="43"/>
      <c r="H62" s="43"/>
      <c r="I62" s="12"/>
      <c r="J62" s="8"/>
    </row>
    <row r="63" spans="5:12" ht="12.75">
      <c r="E63" s="17" t="s">
        <v>2</v>
      </c>
      <c r="G63" s="22">
        <v>600</v>
      </c>
      <c r="J63" s="20"/>
      <c r="L63" s="19">
        <f>G63*J63</f>
        <v>0</v>
      </c>
    </row>
    <row r="64" spans="7:10" ht="12.75">
      <c r="G64" s="22"/>
      <c r="J64" s="20"/>
    </row>
    <row r="65" spans="1:3" ht="12.75">
      <c r="A65" s="11">
        <f>IF(C65=0,0,1)</f>
        <v>1</v>
      </c>
      <c r="B65" s="16">
        <f>SUM($A$11:A65)*A65</f>
        <v>13</v>
      </c>
      <c r="C65" s="21" t="s">
        <v>46</v>
      </c>
    </row>
    <row r="66" spans="3:10" ht="52.5" customHeight="1">
      <c r="C66" s="42" t="s">
        <v>47</v>
      </c>
      <c r="D66" s="42"/>
      <c r="E66" s="42"/>
      <c r="F66" s="42"/>
      <c r="G66" s="42"/>
      <c r="H66" s="42"/>
      <c r="I66" s="5"/>
      <c r="J66" s="7"/>
    </row>
    <row r="67" spans="5:12" ht="12.75">
      <c r="E67" s="17" t="s">
        <v>2</v>
      </c>
      <c r="G67" s="22">
        <v>1300</v>
      </c>
      <c r="J67" s="20"/>
      <c r="L67" s="19">
        <f>G67*J67</f>
        <v>0</v>
      </c>
    </row>
    <row r="68" spans="7:10" ht="12.75">
      <c r="G68" s="22"/>
      <c r="J68" s="20"/>
    </row>
    <row r="69" spans="1:3" ht="12.75">
      <c r="A69" s="11">
        <f>IF(C69=0,0,1)</f>
        <v>1</v>
      </c>
      <c r="B69" s="16">
        <f>SUM($A$11:A69)*A69</f>
        <v>14</v>
      </c>
      <c r="C69" s="21" t="s">
        <v>48</v>
      </c>
    </row>
    <row r="70" spans="3:10" ht="32.25" customHeight="1">
      <c r="C70" s="42" t="s">
        <v>20</v>
      </c>
      <c r="D70" s="42"/>
      <c r="E70" s="42"/>
      <c r="F70" s="42"/>
      <c r="G70" s="42"/>
      <c r="H70" s="42"/>
      <c r="I70" s="5"/>
      <c r="J70" s="7"/>
    </row>
    <row r="71" spans="5:12" ht="12.75">
      <c r="E71" s="17" t="s">
        <v>2</v>
      </c>
      <c r="G71" s="22">
        <v>1300</v>
      </c>
      <c r="J71" s="20"/>
      <c r="L71" s="19">
        <f>G71*J71</f>
        <v>0</v>
      </c>
    </row>
    <row r="72" spans="7:10" ht="12.75">
      <c r="G72" s="22"/>
      <c r="J72" s="20"/>
    </row>
    <row r="73" spans="1:3" ht="12.75">
      <c r="A73" s="11">
        <f>IF(C73=0,0,1)</f>
        <v>1</v>
      </c>
      <c r="B73" s="16">
        <f>SUM($A$11:A73)*A73</f>
        <v>15</v>
      </c>
      <c r="C73" s="21" t="s">
        <v>7</v>
      </c>
    </row>
    <row r="74" spans="3:10" ht="36.75" customHeight="1">
      <c r="C74" s="42" t="s">
        <v>19</v>
      </c>
      <c r="D74" s="42"/>
      <c r="E74" s="42"/>
      <c r="F74" s="42"/>
      <c r="G74" s="42"/>
      <c r="H74" s="42"/>
      <c r="I74" s="5"/>
      <c r="J74" s="7"/>
    </row>
    <row r="75" spans="5:12" ht="12.75">
      <c r="E75" s="17" t="s">
        <v>49</v>
      </c>
      <c r="G75" s="22">
        <v>0.03</v>
      </c>
      <c r="J75" s="22"/>
      <c r="L75" s="19">
        <f>G75*J75</f>
        <v>0</v>
      </c>
    </row>
    <row r="76" spans="7:10" ht="12.75">
      <c r="G76" s="22"/>
      <c r="J76" s="20"/>
    </row>
    <row r="77" spans="1:12" s="36" customFormat="1" ht="12.75">
      <c r="A77" s="34"/>
      <c r="B77" s="35"/>
      <c r="G77" s="37"/>
      <c r="J77" s="38"/>
      <c r="L77" s="39"/>
    </row>
    <row r="78" spans="1:12" s="30" customFormat="1" ht="18.75" customHeight="1">
      <c r="A78" s="27" t="s">
        <v>3</v>
      </c>
      <c r="B78" s="28"/>
      <c r="C78" s="29" t="s">
        <v>13</v>
      </c>
      <c r="G78" s="24">
        <f>SUM(L6:L536)</f>
        <v>0</v>
      </c>
      <c r="J78" s="31"/>
      <c r="K78" s="32"/>
      <c r="L78" s="33"/>
    </row>
    <row r="79" spans="1:12" s="36" customFormat="1" ht="14.25">
      <c r="A79" s="34"/>
      <c r="B79" s="35"/>
      <c r="E79" s="36" t="s">
        <v>9</v>
      </c>
      <c r="G79" s="26">
        <f>SUM(L12:L537)/5</f>
        <v>0</v>
      </c>
      <c r="J79" s="38"/>
      <c r="L79" s="39"/>
    </row>
    <row r="80" spans="7:10" ht="12.75">
      <c r="G80" s="22"/>
      <c r="J80" s="20"/>
    </row>
    <row r="81" spans="1:7" ht="15.75">
      <c r="A81" s="11">
        <f>IF(C81=0,0,1)</f>
        <v>1</v>
      </c>
      <c r="C81" s="25" t="s">
        <v>10</v>
      </c>
      <c r="G81" s="40">
        <f>SUM(G78:G79)</f>
        <v>0</v>
      </c>
    </row>
    <row r="82" ht="12.75">
      <c r="G82" s="22"/>
    </row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</sheetData>
  <mergeCells count="15">
    <mergeCell ref="C74:H74"/>
    <mergeCell ref="C12:H12"/>
    <mergeCell ref="C66:H66"/>
    <mergeCell ref="C24:H24"/>
    <mergeCell ref="C58:H58"/>
    <mergeCell ref="C20:H20"/>
    <mergeCell ref="C16:H16"/>
    <mergeCell ref="C50:H50"/>
    <mergeCell ref="C38:H38"/>
    <mergeCell ref="C70:H70"/>
    <mergeCell ref="C62:H62"/>
    <mergeCell ref="C28:H28"/>
    <mergeCell ref="C32:H32"/>
    <mergeCell ref="C44:H44"/>
    <mergeCell ref="C54:H54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sonjal</cp:lastModifiedBy>
  <cp:lastPrinted>2012-05-15T08:18:45Z</cp:lastPrinted>
  <dcterms:created xsi:type="dcterms:W3CDTF">2001-09-02T17:27:34Z</dcterms:created>
  <dcterms:modified xsi:type="dcterms:W3CDTF">2012-07-02T13:08:36Z</dcterms:modified>
  <cp:category/>
  <cp:version/>
  <cp:contentType/>
  <cp:contentStatus/>
</cp:coreProperties>
</file>