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3920" windowHeight="4320" tabRatio="885" activeTab="0"/>
  </bookViews>
  <sheets>
    <sheet name="A.01" sheetId="1" r:id="rId1"/>
  </sheets>
  <definedNames>
    <definedName name="_xlnm.Print_Area" localSheetId="0">'A.01'!$A$1:$L$94</definedName>
  </definedNames>
  <calcPr fullCalcOnLoad="1"/>
</workbook>
</file>

<file path=xl/comments1.xml><?xml version="1.0" encoding="utf-8"?>
<comments xmlns="http://schemas.openxmlformats.org/spreadsheetml/2006/main">
  <authors>
    <author>Roman Pregelj</author>
  </authors>
  <commentList>
    <comment ref="L8" authorId="0">
      <text>
        <r>
          <rPr>
            <sz val="8"/>
            <rFont val="Tahoma"/>
            <family val="0"/>
          </rPr>
          <t>Upošteva polja vključno s K500! Seštevek prenaša iz polja K1!</t>
        </r>
      </text>
    </comment>
    <comment ref="L91" authorId="0">
      <text>
        <r>
          <rPr>
            <sz val="8"/>
            <rFont val="Tahoma"/>
            <family val="0"/>
          </rPr>
          <t>Upošteva polja vključno s K500! Seštevek prenaša iz polja K1!</t>
        </r>
      </text>
    </comment>
  </commentList>
</comments>
</file>

<file path=xl/sharedStrings.xml><?xml version="1.0" encoding="utf-8"?>
<sst xmlns="http://schemas.openxmlformats.org/spreadsheetml/2006/main" count="74" uniqueCount="57">
  <si>
    <t>M3</t>
  </si>
  <si>
    <t>0</t>
  </si>
  <si>
    <t>M2</t>
  </si>
  <si>
    <t>SKRITO</t>
  </si>
  <si>
    <t>Cena</t>
  </si>
  <si>
    <t>M1</t>
  </si>
  <si>
    <t>KOM</t>
  </si>
  <si>
    <t>Nepredvidena dela</t>
  </si>
  <si>
    <t xml:space="preserve">Rezanje asfalta </t>
  </si>
  <si>
    <t>Popis del:</t>
  </si>
  <si>
    <t>DDV 20%</t>
  </si>
  <si>
    <t>Skupaj z DDV:</t>
  </si>
  <si>
    <t xml:space="preserve">Objekt: </t>
  </si>
  <si>
    <t>Znesek   EUR</t>
  </si>
  <si>
    <t>Skupaj EUR:</t>
  </si>
  <si>
    <t>Šritev in asfaltacija ceste Ajdovščina - Dolenje</t>
  </si>
  <si>
    <t>Investitor: Občina Ajdovščina</t>
  </si>
  <si>
    <t>Delna zapora ceste</t>
  </si>
  <si>
    <t>Delna zapora ceste v času izvedbe na odseku dolžine 1 km.</t>
  </si>
  <si>
    <t>Zakoličba ceste</t>
  </si>
  <si>
    <t>Postavitev gradbenih profilov</t>
  </si>
  <si>
    <t>Postavitev gradbenih profilov - širitev ceste za cca 1,50 m.</t>
  </si>
  <si>
    <t>Rezanje asfalta vzdolž cestišča v deb. 6 cm.</t>
  </si>
  <si>
    <t xml:space="preserve">Rezkanje spojev </t>
  </si>
  <si>
    <t xml:space="preserve">Rezkanje spojev v asfaltu. </t>
  </si>
  <si>
    <t>Izkop za bankino - leva stran</t>
  </si>
  <si>
    <t>Izkop za širitev ceste - desna stran</t>
  </si>
  <si>
    <t>Površinski izkop za bankino globine do 10 cm, širine 60 cm - bankina leva stran, komplet z odvozom na deponijo na razdalji do 5 km.</t>
  </si>
  <si>
    <t>Uvaljanje planuma</t>
  </si>
  <si>
    <t>Uvaljanje planuma razširjenega dela cestišča.</t>
  </si>
  <si>
    <t>Kamnita greda</t>
  </si>
  <si>
    <t>Vgrajevanje tampona</t>
  </si>
  <si>
    <t>Fini planum</t>
  </si>
  <si>
    <t>Izvedba finega planuma nasutja razširjenega dela cestišča v višini obstoječega asfalta (pred polaganjem asfalta).</t>
  </si>
  <si>
    <t xml:space="preserve">Pobrizg obstoječega asfaltnega cestišča </t>
  </si>
  <si>
    <t>Pobrizg obstoječega asfaltnega cestišča pred polaganjem asfalta.</t>
  </si>
  <si>
    <t>Izdelava zgornje nosilne plasti bitumiziranega drobljenca zrnavosti 0/22 mm (AC 22 base B 50/70, A3) deb. 5 cm - tudi kot predhodna izravnava obstoječega asfaltnega cestišča.</t>
  </si>
  <si>
    <t xml:space="preserve">Asfalt - zgornja nosilna plast (AC 22 base B 50/70, A3) deb. 5 cm  </t>
  </si>
  <si>
    <t>Bankine</t>
  </si>
  <si>
    <t>Dobava in vgradnja tampona ter ureditev bankin v širini 50 cm.</t>
  </si>
  <si>
    <t>Humusiranje ob bankinah</t>
  </si>
  <si>
    <t xml:space="preserve">Dobava in izvedba humusiranja skupaj z zatavitvijo vzdolž ob bankinah, leva stran cca 0,50 m, desna stran cca 1,50 m. </t>
  </si>
  <si>
    <t>Črtanje - prekinjena sredinska črta</t>
  </si>
  <si>
    <t>Izvedba črtanja - bela prekinjena sredinska črta v širini 10 cm.</t>
  </si>
  <si>
    <t>Črtanje - neprekinjena polna robna črta vozišča</t>
  </si>
  <si>
    <t>Izvedba črtanja - bela neprekinjena robna črta vozišča v širini 10 cm.</t>
  </si>
  <si>
    <t>Prometni znak (zoženje ceste)</t>
  </si>
  <si>
    <t>Dobava in postavitev prometnega znaka komplet s temeljem - (znak za zoženje cestišča).</t>
  </si>
  <si>
    <t>Nepredvidena dela - z vpisom v gradbeni dnevnik in potrditvijo nadzornega organa - predvidi se 3% od vseh del.</t>
  </si>
  <si>
    <t>Zakoličba razširjenega dela cestišča vzdolž ceste.</t>
  </si>
  <si>
    <t>Izkop za širitev ceste v terenu 3. ktg. (širina 150 cm, globina 50 cm) - desna stran vzdolž cestišča, komplet z odvozom na deponijo na razdalji do 5 km.</t>
  </si>
  <si>
    <t>Dobava in vgradnja kamnite grede v razširjen del cestišča, greda v deb. 35 cm, širini 150 cm, komplet z uvaljanjem do predpisane zbitosti.</t>
  </si>
  <si>
    <t>Dobava in vgradnja kamnitega tamponskega materialala v razširjen del cestišča v deb. 20 cm, širini 150 cm, komplet z uvaljanjem do predpisane zbitosti.</t>
  </si>
  <si>
    <t>(L = 1.030 m, širina 5,50 m)</t>
  </si>
  <si>
    <t>Izdelava zgornje nosilne plasti bitumiziranega drobljenca zrnavosti 0/8 mm (AC 8 surf B 50/70, A3 - eruptivec) v deb. 3 cm.</t>
  </si>
  <si>
    <t xml:space="preserve">Asfalt - obrabno zaporna plast (AC 8 surf B 50/70, A3 - eruptivec) deb. 3 cm. </t>
  </si>
  <si>
    <t>PR</t>
  </si>
</sst>
</file>

<file path=xl/styles.xml><?xml version="1.0" encoding="utf-8"?>
<styleSheet xmlns="http://schemas.openxmlformats.org/spreadsheetml/2006/main">
  <numFmts count="26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000"/>
    <numFmt numFmtId="173" formatCode="#,##0.00\ &quot;SIT&quot;"/>
    <numFmt numFmtId="174" formatCode="#,##0.00\ _S_I_T"/>
    <numFmt numFmtId="175" formatCode="#,##0.00_ ;\-#,##0.00\ "/>
    <numFmt numFmtId="176" formatCode="d/\ mmmm\,\ yyyy"/>
    <numFmt numFmtId="177" formatCode="dd/\ mm/\ yyyy"/>
    <numFmt numFmtId="178" formatCode="dd\.mm\.\ yyyy"/>
    <numFmt numFmtId="179" formatCode="#,##0.00\ "/>
    <numFmt numFmtId="180" formatCode="dd\.\ mm\.\ yyyy"/>
    <numFmt numFmtId="181" formatCode="dd/mm/\ yyyy"/>
  </numFmts>
  <fonts count="10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Tahoma"/>
      <family val="0"/>
    </font>
    <font>
      <i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2"/>
    </font>
    <font>
      <b/>
      <i/>
      <sz val="12"/>
      <name val="Arial CE"/>
      <family val="0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0" fillId="0" borderId="0" xfId="0" applyNumberFormat="1" applyFont="1" applyBorder="1" applyAlignment="1">
      <alignment horizontal="justify" vertical="top" wrapText="1"/>
    </xf>
    <xf numFmtId="179" fontId="1" fillId="0" borderId="0" xfId="0" applyNumberFormat="1" applyFont="1" applyAlignment="1">
      <alignment horizontal="right"/>
    </xf>
    <xf numFmtId="179" fontId="0" fillId="0" borderId="0" xfId="0" applyNumberFormat="1" applyFont="1" applyBorder="1" applyAlignment="1">
      <alignment vertical="top"/>
    </xf>
    <xf numFmtId="179" fontId="0" fillId="0" borderId="0" xfId="0" applyNumberFormat="1" applyFont="1" applyBorder="1" applyAlignment="1">
      <alignment horizontal="justify" vertical="top" wrapText="1"/>
    </xf>
    <xf numFmtId="0" fontId="1" fillId="2" borderId="0" xfId="0" applyFont="1" applyFill="1" applyAlignment="1">
      <alignment/>
    </xf>
    <xf numFmtId="0" fontId="1" fillId="0" borderId="0" xfId="0" applyFont="1" applyAlignment="1">
      <alignment horizontal="right"/>
    </xf>
    <xf numFmtId="0" fontId="0" fillId="2" borderId="0" xfId="0" applyFont="1" applyFill="1" applyAlignment="1">
      <alignment/>
    </xf>
    <xf numFmtId="0" fontId="0" fillId="0" borderId="0" xfId="0" applyFont="1" applyAlignment="1">
      <alignment horizontal="justify" vertical="top" wrapText="1"/>
    </xf>
    <xf numFmtId="1" fontId="0" fillId="2" borderId="0" xfId="0" applyNumberFormat="1" applyFont="1" applyFill="1" applyAlignment="1">
      <alignment horizontal="center" vertical="top"/>
    </xf>
    <xf numFmtId="179" fontId="0" fillId="2" borderId="0" xfId="0" applyNumberFormat="1" applyFont="1" applyFill="1" applyAlignment="1">
      <alignment/>
    </xf>
    <xf numFmtId="4" fontId="0" fillId="2" borderId="0" xfId="0" applyNumberFormat="1" applyFont="1" applyFill="1" applyAlignment="1" applyProtection="1">
      <alignment horizontal="right"/>
      <protection hidden="1"/>
    </xf>
    <xf numFmtId="1" fontId="0" fillId="0" borderId="0" xfId="0" applyNumberFormat="1" applyFont="1" applyAlignment="1">
      <alignment horizontal="center" vertical="top"/>
    </xf>
    <xf numFmtId="0" fontId="0" fillId="0" borderId="0" xfId="0" applyFont="1" applyAlignment="1">
      <alignment/>
    </xf>
    <xf numFmtId="17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179" fontId="0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2" fontId="0" fillId="0" borderId="0" xfId="0" applyNumberFormat="1" applyFont="1" applyAlignment="1">
      <alignment/>
    </xf>
    <xf numFmtId="0" fontId="2" fillId="0" borderId="0" xfId="0" applyFont="1" applyAlignment="1">
      <alignment/>
    </xf>
    <xf numFmtId="4" fontId="7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4" fontId="7" fillId="0" borderId="1" xfId="0" applyNumberFormat="1" applyFont="1" applyBorder="1" applyAlignment="1">
      <alignment/>
    </xf>
    <xf numFmtId="0" fontId="1" fillId="2" borderId="0" xfId="0" applyFont="1" applyFill="1" applyBorder="1" applyAlignment="1">
      <alignment/>
    </xf>
    <xf numFmtId="1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179" fontId="1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0" fillId="2" borderId="1" xfId="0" applyFont="1" applyFill="1" applyBorder="1" applyAlignment="1">
      <alignment/>
    </xf>
    <xf numFmtId="1" fontId="0" fillId="0" borderId="1" xfId="0" applyNumberFormat="1" applyFont="1" applyBorder="1" applyAlignment="1">
      <alignment horizontal="center" vertical="top"/>
    </xf>
    <xf numFmtId="0" fontId="0" fillId="0" borderId="1" xfId="0" applyFont="1" applyBorder="1" applyAlignment="1">
      <alignment/>
    </xf>
    <xf numFmtId="2" fontId="0" fillId="0" borderId="1" xfId="0" applyNumberFormat="1" applyFont="1" applyBorder="1" applyAlignment="1">
      <alignment/>
    </xf>
    <xf numFmtId="179" fontId="0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4" fontId="2" fillId="0" borderId="2" xfId="0" applyNumberFormat="1" applyFont="1" applyBorder="1" applyAlignment="1">
      <alignment/>
    </xf>
    <xf numFmtId="0" fontId="0" fillId="0" borderId="0" xfId="0" applyNumberFormat="1" applyFont="1" applyBorder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/>
  <dimension ref="A1:L95"/>
  <sheetViews>
    <sheetView tabSelected="1" workbookViewId="0" topLeftCell="B2">
      <selection activeCell="J88" sqref="J88"/>
    </sheetView>
  </sheetViews>
  <sheetFormatPr defaultColWidth="9.00390625" defaultRowHeight="12.75"/>
  <cols>
    <col min="1" max="1" width="5.75390625" style="11" hidden="1" customWidth="1"/>
    <col min="2" max="2" width="6.75390625" style="16" customWidth="1"/>
    <col min="3" max="3" width="9.125" style="17" customWidth="1"/>
    <col min="4" max="4" width="8.125" style="17" customWidth="1"/>
    <col min="5" max="5" width="9.125" style="17" customWidth="1"/>
    <col min="6" max="6" width="8.125" style="17" customWidth="1"/>
    <col min="7" max="7" width="16.125" style="17" customWidth="1"/>
    <col min="8" max="8" width="7.25390625" style="17" customWidth="1"/>
    <col min="9" max="9" width="0.74609375" style="17" customWidth="1"/>
    <col min="10" max="10" width="11.875" style="18" customWidth="1"/>
    <col min="11" max="11" width="0.74609375" style="17" customWidth="1"/>
    <col min="12" max="12" width="13.875" style="19" customWidth="1"/>
    <col min="13" max="13" width="8.125" style="17" customWidth="1"/>
    <col min="14" max="16384" width="9.125" style="17" customWidth="1"/>
  </cols>
  <sheetData>
    <row r="1" spans="2:12" s="11" customFormat="1" ht="14.25" customHeight="1" hidden="1">
      <c r="B1" s="13" t="s">
        <v>1</v>
      </c>
      <c r="C1" s="11" t="s">
        <v>3</v>
      </c>
      <c r="J1" s="14"/>
      <c r="L1" s="15">
        <f>SUM(L11:L547)</f>
        <v>0</v>
      </c>
    </row>
    <row r="2" spans="11:12" ht="15.75" customHeight="1">
      <c r="K2" s="19"/>
      <c r="L2" s="17"/>
    </row>
    <row r="3" spans="3:12" ht="15.75" customHeight="1">
      <c r="C3" s="23" t="s">
        <v>12</v>
      </c>
      <c r="D3" s="23" t="s">
        <v>15</v>
      </c>
      <c r="K3" s="19"/>
      <c r="L3" s="17"/>
    </row>
    <row r="4" spans="3:12" ht="15.75" customHeight="1">
      <c r="C4" s="23"/>
      <c r="D4" s="17" t="s">
        <v>53</v>
      </c>
      <c r="K4" s="19"/>
      <c r="L4" s="17"/>
    </row>
    <row r="5" spans="3:12" ht="15.75" customHeight="1">
      <c r="C5" s="23"/>
      <c r="K5" s="19"/>
      <c r="L5" s="17"/>
    </row>
    <row r="6" spans="3:12" ht="15.75" customHeight="1">
      <c r="C6" s="23" t="s">
        <v>16</v>
      </c>
      <c r="K6" s="19"/>
      <c r="L6" s="17"/>
    </row>
    <row r="7" spans="11:12" ht="15.75" customHeight="1">
      <c r="K7" s="19"/>
      <c r="L7" s="17"/>
    </row>
    <row r="8" spans="1:12" s="1" customFormat="1" ht="18.75" customHeight="1">
      <c r="A8" s="9" t="s">
        <v>3</v>
      </c>
      <c r="B8" s="3"/>
      <c r="C8" s="2" t="s">
        <v>9</v>
      </c>
      <c r="J8" s="6" t="s">
        <v>4</v>
      </c>
      <c r="K8" s="4"/>
      <c r="L8" s="10" t="s">
        <v>13</v>
      </c>
    </row>
    <row r="9" spans="1:12" s="1" customFormat="1" ht="15" customHeight="1">
      <c r="A9" s="9"/>
      <c r="B9" s="3"/>
      <c r="C9" s="2"/>
      <c r="J9" s="6"/>
      <c r="K9" s="4"/>
      <c r="L9" s="10"/>
    </row>
    <row r="10" spans="1:3" ht="12.75">
      <c r="A10" s="11">
        <f>IF(C10=0,0,1)</f>
        <v>1</v>
      </c>
      <c r="B10" s="16">
        <f>SUM($A$10:A10)*A10</f>
        <v>1</v>
      </c>
      <c r="C10" s="21" t="s">
        <v>17</v>
      </c>
    </row>
    <row r="11" spans="3:10" ht="21.75" customHeight="1">
      <c r="C11" s="41" t="s">
        <v>18</v>
      </c>
      <c r="D11" s="42"/>
      <c r="E11" s="42"/>
      <c r="F11" s="42"/>
      <c r="G11" s="42"/>
      <c r="H11" s="42"/>
      <c r="I11" s="12"/>
      <c r="J11" s="8"/>
    </row>
    <row r="12" spans="5:12" ht="12.75">
      <c r="E12" s="17" t="s">
        <v>6</v>
      </c>
      <c r="G12" s="22">
        <v>1</v>
      </c>
      <c r="J12" s="20"/>
      <c r="L12" s="19">
        <f>G12*J12</f>
        <v>0</v>
      </c>
    </row>
    <row r="13" spans="7:10" ht="13.5" customHeight="1">
      <c r="G13" s="22"/>
      <c r="J13" s="20"/>
    </row>
    <row r="14" spans="1:3" ht="12.75">
      <c r="A14" s="11">
        <f>IF(C14=0,0,1)</f>
        <v>1</v>
      </c>
      <c r="B14" s="16">
        <f>SUM($A$10:A14)*A14</f>
        <v>2</v>
      </c>
      <c r="C14" s="21" t="s">
        <v>19</v>
      </c>
    </row>
    <row r="15" spans="3:10" ht="21.75" customHeight="1">
      <c r="C15" s="41" t="s">
        <v>49</v>
      </c>
      <c r="D15" s="42"/>
      <c r="E15" s="42"/>
      <c r="F15" s="42"/>
      <c r="G15" s="42"/>
      <c r="H15" s="42"/>
      <c r="I15" s="12"/>
      <c r="J15" s="8"/>
    </row>
    <row r="16" spans="5:12" ht="12.75">
      <c r="E16" s="17" t="s">
        <v>5</v>
      </c>
      <c r="G16" s="22">
        <v>1030</v>
      </c>
      <c r="J16" s="20"/>
      <c r="L16" s="19">
        <f>G16*J16</f>
        <v>0</v>
      </c>
    </row>
    <row r="17" spans="7:10" ht="12.75">
      <c r="G17" s="22"/>
      <c r="J17" s="20"/>
    </row>
    <row r="18" spans="1:3" ht="12.75">
      <c r="A18" s="11">
        <f>IF(C18=0,0,1)</f>
        <v>1</v>
      </c>
      <c r="B18" s="16">
        <f>SUM($A$10:A18)*A18</f>
        <v>3</v>
      </c>
      <c r="C18" s="21" t="s">
        <v>20</v>
      </c>
    </row>
    <row r="19" spans="3:10" ht="21.75" customHeight="1">
      <c r="C19" s="41" t="s">
        <v>21</v>
      </c>
      <c r="D19" s="42"/>
      <c r="E19" s="42"/>
      <c r="F19" s="42"/>
      <c r="G19" s="42"/>
      <c r="H19" s="42"/>
      <c r="I19" s="12"/>
      <c r="J19" s="8"/>
    </row>
    <row r="20" spans="5:12" ht="12.75">
      <c r="E20" s="17" t="s">
        <v>6</v>
      </c>
      <c r="G20" s="22">
        <v>20</v>
      </c>
      <c r="J20" s="20"/>
      <c r="L20" s="19">
        <f>G20*J20</f>
        <v>0</v>
      </c>
    </row>
    <row r="21" spans="7:10" ht="12.75">
      <c r="G21" s="22"/>
      <c r="J21" s="20"/>
    </row>
    <row r="22" spans="1:3" ht="12.75">
      <c r="A22" s="11">
        <f>IF(C22=0,0,1)</f>
        <v>1</v>
      </c>
      <c r="B22" s="16">
        <f>SUM($A$10:A22)*A22</f>
        <v>4</v>
      </c>
      <c r="C22" s="21" t="s">
        <v>8</v>
      </c>
    </row>
    <row r="23" spans="3:10" ht="18" customHeight="1">
      <c r="C23" s="41" t="s">
        <v>22</v>
      </c>
      <c r="D23" s="42"/>
      <c r="E23" s="42"/>
      <c r="F23" s="42"/>
      <c r="G23" s="42"/>
      <c r="H23" s="42"/>
      <c r="I23" s="12"/>
      <c r="J23" s="8"/>
    </row>
    <row r="24" spans="5:12" ht="12.75">
      <c r="E24" s="17" t="s">
        <v>5</v>
      </c>
      <c r="G24" s="22">
        <v>1000</v>
      </c>
      <c r="J24" s="20"/>
      <c r="L24" s="19">
        <f>G24*J24</f>
        <v>0</v>
      </c>
    </row>
    <row r="25" spans="7:10" ht="12.75">
      <c r="G25" s="22"/>
      <c r="J25" s="20"/>
    </row>
    <row r="26" spans="1:3" ht="12.75">
      <c r="A26" s="11">
        <f>IF(C26=0,0,1)</f>
        <v>1</v>
      </c>
      <c r="B26" s="16">
        <f>SUM($A$10:A26)*A26</f>
        <v>5</v>
      </c>
      <c r="C26" s="21" t="s">
        <v>23</v>
      </c>
    </row>
    <row r="27" spans="3:10" ht="18" customHeight="1">
      <c r="C27" s="41" t="s">
        <v>24</v>
      </c>
      <c r="D27" s="42"/>
      <c r="E27" s="42"/>
      <c r="F27" s="42"/>
      <c r="G27" s="42"/>
      <c r="H27" s="42"/>
      <c r="I27" s="12"/>
      <c r="J27" s="8"/>
    </row>
    <row r="28" spans="5:12" ht="12.75">
      <c r="E28" s="17" t="s">
        <v>2</v>
      </c>
      <c r="G28" s="22">
        <v>20</v>
      </c>
      <c r="J28" s="20"/>
      <c r="L28" s="19">
        <f>G28*J28</f>
        <v>0</v>
      </c>
    </row>
    <row r="29" spans="7:10" ht="12.75">
      <c r="G29" s="22"/>
      <c r="J29" s="20"/>
    </row>
    <row r="30" spans="1:3" ht="12.75">
      <c r="A30" s="11">
        <f>IF(C30=0,0,1)</f>
        <v>1</v>
      </c>
      <c r="B30" s="16">
        <f>SUM($A$10:A30)*A30</f>
        <v>6</v>
      </c>
      <c r="C30" s="21" t="s">
        <v>25</v>
      </c>
    </row>
    <row r="31" spans="3:10" ht="30.75" customHeight="1">
      <c r="C31" s="41" t="s">
        <v>27</v>
      </c>
      <c r="D31" s="42"/>
      <c r="E31" s="42"/>
      <c r="F31" s="42"/>
      <c r="G31" s="42"/>
      <c r="H31" s="42"/>
      <c r="I31" s="12"/>
      <c r="J31" s="8"/>
    </row>
    <row r="32" spans="5:12" ht="12.75">
      <c r="E32" s="17" t="s">
        <v>0</v>
      </c>
      <c r="G32" s="22">
        <v>62</v>
      </c>
      <c r="J32" s="20"/>
      <c r="L32" s="19">
        <f>G32*J32</f>
        <v>0</v>
      </c>
    </row>
    <row r="33" spans="7:10" ht="12.75">
      <c r="G33" s="22"/>
      <c r="J33" s="20"/>
    </row>
    <row r="34" spans="1:3" ht="12.75">
      <c r="A34" s="11">
        <f>IF(C34=0,0,1)</f>
        <v>1</v>
      </c>
      <c r="B34" s="16">
        <f>SUM($A$10:A34)*A34</f>
        <v>7</v>
      </c>
      <c r="C34" s="21" t="s">
        <v>26</v>
      </c>
    </row>
    <row r="35" spans="3:10" ht="46.5" customHeight="1">
      <c r="C35" s="41" t="s">
        <v>50</v>
      </c>
      <c r="D35" s="42"/>
      <c r="E35" s="42"/>
      <c r="F35" s="42"/>
      <c r="G35" s="42"/>
      <c r="H35" s="42"/>
      <c r="I35" s="12"/>
      <c r="J35" s="8"/>
    </row>
    <row r="36" spans="5:12" ht="12.75">
      <c r="E36" s="17" t="s">
        <v>0</v>
      </c>
      <c r="G36" s="22">
        <v>750</v>
      </c>
      <c r="J36" s="20"/>
      <c r="L36" s="19">
        <f>G36*J36</f>
        <v>0</v>
      </c>
    </row>
    <row r="37" spans="7:10" ht="12.75">
      <c r="G37" s="22"/>
      <c r="J37" s="20"/>
    </row>
    <row r="38" spans="1:3" ht="12.75">
      <c r="A38" s="11">
        <f>IF(C38=0,0,1)</f>
        <v>1</v>
      </c>
      <c r="B38" s="16">
        <f>SUM($A$10:A38)*A38</f>
        <v>8</v>
      </c>
      <c r="C38" s="21" t="s">
        <v>28</v>
      </c>
    </row>
    <row r="39" spans="3:10" ht="27" customHeight="1">
      <c r="C39" s="41" t="s">
        <v>29</v>
      </c>
      <c r="D39" s="42"/>
      <c r="E39" s="42"/>
      <c r="F39" s="42"/>
      <c r="G39" s="42"/>
      <c r="H39" s="42"/>
      <c r="I39" s="12"/>
      <c r="J39" s="8"/>
    </row>
    <row r="40" spans="5:12" ht="12.75">
      <c r="E40" s="17" t="s">
        <v>2</v>
      </c>
      <c r="G40" s="22">
        <v>1500</v>
      </c>
      <c r="J40" s="20"/>
      <c r="L40" s="19">
        <f>G40*J40</f>
        <v>0</v>
      </c>
    </row>
    <row r="41" spans="7:10" ht="12.75">
      <c r="G41" s="22"/>
      <c r="J41" s="20"/>
    </row>
    <row r="42" spans="1:3" ht="12.75">
      <c r="A42" s="11">
        <f>IF(C42=0,0,1)</f>
        <v>1</v>
      </c>
      <c r="B42" s="16">
        <f>SUM($A$10:A42)*A42</f>
        <v>9</v>
      </c>
      <c r="C42" s="21" t="s">
        <v>30</v>
      </c>
    </row>
    <row r="43" spans="3:10" ht="42.75" customHeight="1">
      <c r="C43" s="41" t="s">
        <v>51</v>
      </c>
      <c r="D43" s="42"/>
      <c r="E43" s="42"/>
      <c r="F43" s="42"/>
      <c r="G43" s="42"/>
      <c r="H43" s="42"/>
      <c r="I43" s="12"/>
      <c r="J43" s="8"/>
    </row>
    <row r="44" spans="5:12" ht="12.75">
      <c r="E44" s="17" t="s">
        <v>0</v>
      </c>
      <c r="G44" s="22">
        <v>550</v>
      </c>
      <c r="J44" s="20"/>
      <c r="L44" s="19">
        <f>G44*J44</f>
        <v>0</v>
      </c>
    </row>
    <row r="45" spans="7:10" ht="12.75">
      <c r="G45" s="22"/>
      <c r="J45" s="20"/>
    </row>
    <row r="46" spans="1:3" ht="12.75">
      <c r="A46" s="11">
        <f>IF(C46=0,0,1)</f>
        <v>1</v>
      </c>
      <c r="B46" s="16">
        <f>SUM($A$10:A46)*A46</f>
        <v>10</v>
      </c>
      <c r="C46" s="21" t="s">
        <v>31</v>
      </c>
    </row>
    <row r="47" spans="3:10" ht="42.75" customHeight="1">
      <c r="C47" s="41" t="s">
        <v>52</v>
      </c>
      <c r="D47" s="42"/>
      <c r="E47" s="42"/>
      <c r="F47" s="42"/>
      <c r="G47" s="42"/>
      <c r="H47" s="42"/>
      <c r="I47" s="12"/>
      <c r="J47" s="8"/>
    </row>
    <row r="48" spans="5:12" ht="12.75">
      <c r="E48" s="17" t="s">
        <v>0</v>
      </c>
      <c r="G48" s="22">
        <v>300</v>
      </c>
      <c r="J48" s="20"/>
      <c r="L48" s="19">
        <f>G48*J48</f>
        <v>0</v>
      </c>
    </row>
    <row r="49" spans="7:10" ht="12.75">
      <c r="G49" s="22"/>
      <c r="J49" s="20"/>
    </row>
    <row r="50" spans="1:3" ht="12.75">
      <c r="A50" s="11">
        <f>IF(C50=0,0,1)</f>
        <v>1</v>
      </c>
      <c r="B50" s="16">
        <f>SUM($A$10:A50)*A50</f>
        <v>11</v>
      </c>
      <c r="C50" s="21" t="s">
        <v>32</v>
      </c>
    </row>
    <row r="51" spans="3:10" ht="36.75" customHeight="1">
      <c r="C51" s="41" t="s">
        <v>33</v>
      </c>
      <c r="D51" s="42"/>
      <c r="E51" s="42"/>
      <c r="F51" s="42"/>
      <c r="G51" s="42"/>
      <c r="H51" s="42"/>
      <c r="I51" s="12"/>
      <c r="J51" s="8"/>
    </row>
    <row r="52" spans="5:12" ht="12.75">
      <c r="E52" s="17" t="s">
        <v>2</v>
      </c>
      <c r="G52" s="22">
        <v>1500</v>
      </c>
      <c r="J52" s="20"/>
      <c r="L52" s="19">
        <f>G52*J52</f>
        <v>0</v>
      </c>
    </row>
    <row r="53" spans="7:10" ht="12.75">
      <c r="G53" s="22"/>
      <c r="J53" s="20"/>
    </row>
    <row r="54" spans="1:3" ht="12.75">
      <c r="A54" s="11">
        <f>IF(C54=0,0,1)</f>
        <v>1</v>
      </c>
      <c r="B54" s="16">
        <f>SUM($A$10:A54)*A54</f>
        <v>12</v>
      </c>
      <c r="C54" s="21" t="s">
        <v>34</v>
      </c>
    </row>
    <row r="55" spans="3:10" ht="22.5" customHeight="1">
      <c r="C55" s="41" t="s">
        <v>35</v>
      </c>
      <c r="D55" s="42"/>
      <c r="E55" s="42"/>
      <c r="F55" s="42"/>
      <c r="G55" s="42"/>
      <c r="H55" s="42"/>
      <c r="I55" s="12"/>
      <c r="J55" s="8"/>
    </row>
    <row r="56" spans="5:12" ht="12.75">
      <c r="E56" s="17" t="s">
        <v>2</v>
      </c>
      <c r="G56" s="22">
        <v>4600</v>
      </c>
      <c r="J56" s="20"/>
      <c r="L56" s="19">
        <f>G56*J56</f>
        <v>0</v>
      </c>
    </row>
    <row r="57" spans="7:10" ht="12.75">
      <c r="G57" s="22"/>
      <c r="J57" s="20"/>
    </row>
    <row r="58" spans="1:3" ht="12.75">
      <c r="A58" s="11">
        <f>IF(C58=0,0,1)</f>
        <v>1</v>
      </c>
      <c r="B58" s="16">
        <f>SUM($A$10:A58)*A58</f>
        <v>13</v>
      </c>
      <c r="C58" s="21" t="s">
        <v>37</v>
      </c>
    </row>
    <row r="59" spans="3:10" ht="43.5" customHeight="1">
      <c r="C59" s="41" t="s">
        <v>36</v>
      </c>
      <c r="D59" s="41"/>
      <c r="E59" s="41"/>
      <c r="F59" s="41"/>
      <c r="G59" s="41"/>
      <c r="H59" s="41"/>
      <c r="I59" s="5"/>
      <c r="J59" s="7"/>
    </row>
    <row r="60" spans="5:12" ht="12.75">
      <c r="E60" s="17" t="s">
        <v>2</v>
      </c>
      <c r="G60" s="22">
        <v>5650</v>
      </c>
      <c r="J60" s="20"/>
      <c r="L60" s="19">
        <f>G60*J60</f>
        <v>0</v>
      </c>
    </row>
    <row r="61" spans="7:10" ht="12.75">
      <c r="G61" s="22"/>
      <c r="J61" s="20"/>
    </row>
    <row r="62" spans="1:3" ht="12.75">
      <c r="A62" s="11">
        <f>IF(C62=0,0,1)</f>
        <v>1</v>
      </c>
      <c r="B62" s="16">
        <f>SUM($A$10:A62)*A62</f>
        <v>14</v>
      </c>
      <c r="C62" s="21" t="s">
        <v>55</v>
      </c>
    </row>
    <row r="63" spans="3:10" ht="32.25" customHeight="1">
      <c r="C63" s="41" t="s">
        <v>54</v>
      </c>
      <c r="D63" s="41"/>
      <c r="E63" s="41"/>
      <c r="F63" s="41"/>
      <c r="G63" s="41"/>
      <c r="H63" s="41"/>
      <c r="I63" s="5"/>
      <c r="J63" s="7"/>
    </row>
    <row r="64" spans="5:12" ht="12.75">
      <c r="E64" s="17" t="s">
        <v>2</v>
      </c>
      <c r="G64" s="22">
        <v>5650</v>
      </c>
      <c r="J64" s="20"/>
      <c r="L64" s="19">
        <f>G64*J64</f>
        <v>0</v>
      </c>
    </row>
    <row r="65" spans="7:10" ht="12.75">
      <c r="G65" s="22"/>
      <c r="J65" s="20"/>
    </row>
    <row r="66" spans="1:3" ht="12.75">
      <c r="A66" s="11">
        <f>IF(C66=0,0,1)</f>
        <v>1</v>
      </c>
      <c r="B66" s="16">
        <f>SUM($A$10:A66)*A66</f>
        <v>15</v>
      </c>
      <c r="C66" s="21" t="s">
        <v>38</v>
      </c>
    </row>
    <row r="67" spans="3:10" ht="19.5" customHeight="1">
      <c r="C67" s="41" t="s">
        <v>39</v>
      </c>
      <c r="D67" s="42"/>
      <c r="E67" s="42"/>
      <c r="F67" s="42"/>
      <c r="G67" s="42"/>
      <c r="H67" s="42"/>
      <c r="I67" s="12"/>
      <c r="J67" s="8"/>
    </row>
    <row r="68" spans="5:12" ht="12.75">
      <c r="E68" s="17" t="s">
        <v>5</v>
      </c>
      <c r="G68" s="22">
        <v>2000</v>
      </c>
      <c r="J68" s="20"/>
      <c r="L68" s="19">
        <f>G68*J68</f>
        <v>0</v>
      </c>
    </row>
    <row r="69" spans="7:10" ht="12.75">
      <c r="G69" s="22"/>
      <c r="J69" s="20"/>
    </row>
    <row r="70" spans="1:3" ht="12.75">
      <c r="A70" s="11">
        <f>IF(C70=0,0,1)</f>
        <v>1</v>
      </c>
      <c r="B70" s="16">
        <f>SUM($A$10:A70)*A70</f>
        <v>16</v>
      </c>
      <c r="C70" s="21" t="s">
        <v>40</v>
      </c>
    </row>
    <row r="71" spans="3:10" ht="36" customHeight="1">
      <c r="C71" s="41" t="s">
        <v>41</v>
      </c>
      <c r="D71" s="42"/>
      <c r="E71" s="42"/>
      <c r="F71" s="42"/>
      <c r="G71" s="42"/>
      <c r="H71" s="42"/>
      <c r="I71" s="12"/>
      <c r="J71" s="8"/>
    </row>
    <row r="72" spans="5:12" ht="12.75">
      <c r="E72" s="17" t="s">
        <v>2</v>
      </c>
      <c r="G72" s="22">
        <v>2000</v>
      </c>
      <c r="J72" s="20"/>
      <c r="L72" s="19">
        <f>G72*J72</f>
        <v>0</v>
      </c>
    </row>
    <row r="73" spans="7:10" ht="12.75">
      <c r="G73" s="22"/>
      <c r="J73" s="20"/>
    </row>
    <row r="74" spans="1:3" ht="12.75">
      <c r="A74" s="11">
        <f>IF(C74=0,0,1)</f>
        <v>1</v>
      </c>
      <c r="B74" s="16">
        <f>SUM($A$10:A74)*A74</f>
        <v>17</v>
      </c>
      <c r="C74" s="21" t="s">
        <v>42</v>
      </c>
    </row>
    <row r="75" spans="3:10" ht="24.75" customHeight="1">
      <c r="C75" s="41" t="s">
        <v>43</v>
      </c>
      <c r="D75" s="41"/>
      <c r="E75" s="41"/>
      <c r="F75" s="41"/>
      <c r="G75" s="41"/>
      <c r="H75" s="41"/>
      <c r="I75" s="5"/>
      <c r="J75" s="7"/>
    </row>
    <row r="76" spans="5:12" ht="12.75">
      <c r="E76" s="17" t="s">
        <v>5</v>
      </c>
      <c r="G76" s="22">
        <v>1030</v>
      </c>
      <c r="J76" s="20"/>
      <c r="L76" s="19">
        <f>G76*J76</f>
        <v>0</v>
      </c>
    </row>
    <row r="77" spans="7:10" ht="12.75">
      <c r="G77" s="22"/>
      <c r="J77" s="20"/>
    </row>
    <row r="78" spans="1:3" ht="12.75">
      <c r="A78" s="11">
        <f>IF(C78=0,0,1)</f>
        <v>1</v>
      </c>
      <c r="B78" s="16">
        <f>SUM($A$10:A78)*A78</f>
        <v>18</v>
      </c>
      <c r="C78" s="21" t="s">
        <v>44</v>
      </c>
    </row>
    <row r="79" spans="3:10" ht="24.75" customHeight="1">
      <c r="C79" s="41" t="s">
        <v>45</v>
      </c>
      <c r="D79" s="41"/>
      <c r="E79" s="41"/>
      <c r="F79" s="41"/>
      <c r="G79" s="41"/>
      <c r="H79" s="41"/>
      <c r="I79" s="5"/>
      <c r="J79" s="7"/>
    </row>
    <row r="80" spans="5:12" ht="12.75">
      <c r="E80" s="17" t="s">
        <v>5</v>
      </c>
      <c r="G80" s="22"/>
      <c r="J80" s="20"/>
      <c r="L80" s="19">
        <f>G80*J80</f>
        <v>0</v>
      </c>
    </row>
    <row r="81" spans="7:10" ht="12.75">
      <c r="G81" s="22"/>
      <c r="J81" s="20"/>
    </row>
    <row r="82" spans="1:3" ht="12.75">
      <c r="A82" s="11">
        <f>IF(C82=0,0,1)</f>
        <v>1</v>
      </c>
      <c r="B82" s="16">
        <f>SUM($A$10:A82)*A82</f>
        <v>19</v>
      </c>
      <c r="C82" s="21" t="s">
        <v>46</v>
      </c>
    </row>
    <row r="83" spans="3:10" ht="31.5" customHeight="1">
      <c r="C83" s="41" t="s">
        <v>47</v>
      </c>
      <c r="D83" s="42"/>
      <c r="E83" s="42"/>
      <c r="F83" s="42"/>
      <c r="G83" s="42"/>
      <c r="H83" s="42"/>
      <c r="I83" s="12"/>
      <c r="J83" s="8"/>
    </row>
    <row r="84" spans="5:12" ht="12.75">
      <c r="E84" s="17" t="s">
        <v>6</v>
      </c>
      <c r="G84" s="22"/>
      <c r="J84" s="20"/>
      <c r="L84" s="19">
        <f>G84*J84</f>
        <v>0</v>
      </c>
    </row>
    <row r="85" spans="7:10" ht="12.75">
      <c r="G85" s="22"/>
      <c r="J85" s="20"/>
    </row>
    <row r="86" spans="1:3" ht="12.75">
      <c r="A86" s="11">
        <f>IF(C86=0,0,1)</f>
        <v>1</v>
      </c>
      <c r="B86" s="16">
        <f>SUM($A$10:A86)*A86</f>
        <v>20</v>
      </c>
      <c r="C86" s="21" t="s">
        <v>7</v>
      </c>
    </row>
    <row r="87" spans="3:10" ht="33" customHeight="1">
      <c r="C87" s="41" t="s">
        <v>48</v>
      </c>
      <c r="D87" s="41"/>
      <c r="E87" s="41"/>
      <c r="F87" s="41"/>
      <c r="G87" s="41"/>
      <c r="H87" s="41"/>
      <c r="I87" s="5"/>
      <c r="J87" s="7"/>
    </row>
    <row r="88" spans="5:12" ht="12.75">
      <c r="E88" s="17" t="s">
        <v>56</v>
      </c>
      <c r="G88" s="22">
        <v>0.03</v>
      </c>
      <c r="J88" s="20"/>
      <c r="L88" s="19">
        <f>G88*J88</f>
        <v>0</v>
      </c>
    </row>
    <row r="89" spans="7:10" ht="12.75">
      <c r="G89" s="22"/>
      <c r="J89" s="20"/>
    </row>
    <row r="90" spans="1:12" s="36" customFormat="1" ht="12.75">
      <c r="A90" s="34"/>
      <c r="B90" s="35"/>
      <c r="G90" s="37"/>
      <c r="J90" s="38"/>
      <c r="L90" s="39"/>
    </row>
    <row r="91" spans="1:12" s="30" customFormat="1" ht="18.75" customHeight="1">
      <c r="A91" s="27" t="s">
        <v>3</v>
      </c>
      <c r="B91" s="28"/>
      <c r="C91" s="29" t="s">
        <v>14</v>
      </c>
      <c r="G91" s="24">
        <f>SUM(L7:L549)</f>
        <v>0</v>
      </c>
      <c r="J91" s="31"/>
      <c r="K91" s="32"/>
      <c r="L91" s="33"/>
    </row>
    <row r="92" spans="1:12" s="36" customFormat="1" ht="14.25">
      <c r="A92" s="34"/>
      <c r="B92" s="35"/>
      <c r="E92" s="36" t="s">
        <v>10</v>
      </c>
      <c r="G92" s="26">
        <f>SUM(L11:L550)/5</f>
        <v>0</v>
      </c>
      <c r="J92" s="38"/>
      <c r="L92" s="39"/>
    </row>
    <row r="93" spans="7:10" ht="12.75">
      <c r="G93" s="22"/>
      <c r="J93" s="20"/>
    </row>
    <row r="94" spans="1:7" ht="15.75">
      <c r="A94" s="11">
        <f>IF(C94=0,0,1)</f>
        <v>1</v>
      </c>
      <c r="C94" s="25" t="s">
        <v>11</v>
      </c>
      <c r="G94" s="40">
        <f>SUM(G91:G92)</f>
        <v>0</v>
      </c>
    </row>
    <row r="95" ht="12.75">
      <c r="G95" s="22"/>
    </row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</sheetData>
  <mergeCells count="20">
    <mergeCell ref="C87:H87"/>
    <mergeCell ref="C11:H11"/>
    <mergeCell ref="C43:H43"/>
    <mergeCell ref="C83:H83"/>
    <mergeCell ref="C15:H15"/>
    <mergeCell ref="C31:H31"/>
    <mergeCell ref="C67:H67"/>
    <mergeCell ref="C75:H75"/>
    <mergeCell ref="C55:H55"/>
    <mergeCell ref="C51:H51"/>
    <mergeCell ref="C39:H39"/>
    <mergeCell ref="C23:H23"/>
    <mergeCell ref="C19:H19"/>
    <mergeCell ref="C27:H27"/>
    <mergeCell ref="C35:H35"/>
    <mergeCell ref="C79:H79"/>
    <mergeCell ref="C47:H47"/>
    <mergeCell ref="C59:H59"/>
    <mergeCell ref="C63:H63"/>
    <mergeCell ref="C71:H71"/>
  </mergeCells>
  <printOptions/>
  <pageMargins left="0.7874015748031497" right="0.75" top="0.984251968503937" bottom="0.984251968503937" header="0" footer="0"/>
  <pageSetup horizontalDpi="600" verticalDpi="600" orientation="portrait" paperSize="9" r:id="rId3"/>
  <headerFooter alignWithMargins="0">
    <oddFooter>&amp;C&amp;A&amp;RStran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LUKA-VID</dc:creator>
  <cp:keywords/>
  <dc:description/>
  <cp:lastModifiedBy>sonjal</cp:lastModifiedBy>
  <cp:lastPrinted>2012-04-04T13:00:07Z</cp:lastPrinted>
  <dcterms:created xsi:type="dcterms:W3CDTF">2001-09-02T17:27:34Z</dcterms:created>
  <dcterms:modified xsi:type="dcterms:W3CDTF">2012-07-02T13:07:42Z</dcterms:modified>
  <cp:category/>
  <cp:version/>
  <cp:contentType/>
  <cp:contentStatus/>
</cp:coreProperties>
</file>