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91" activeTab="0"/>
  </bookViews>
  <sheets>
    <sheet name="REKAPITULACIJA" sheetId="1" r:id="rId1"/>
    <sheet name="OBRT.DELA" sheetId="2" r:id="rId2"/>
    <sheet name="OGRAJA" sheetId="3" r:id="rId3"/>
  </sheets>
  <definedNames>
    <definedName name="_xlnm.Print_Area" localSheetId="1">'OBRT.DELA'!$A$1:$G$278</definedName>
  </definedNames>
  <calcPr fullCalcOnLoad="1"/>
</workbook>
</file>

<file path=xl/sharedStrings.xml><?xml version="1.0" encoding="utf-8"?>
<sst xmlns="http://schemas.openxmlformats.org/spreadsheetml/2006/main" count="474" uniqueCount="302">
  <si>
    <r>
      <t xml:space="preserve">OBJEKT:  </t>
    </r>
    <r>
      <rPr>
        <b/>
        <sz val="10"/>
        <rFont val="Arial"/>
        <family val="2"/>
      </rPr>
      <t xml:space="preserve">          OSNOVNA ŠOLA DANILA LOKARJA V AJDOVŠČINI</t>
    </r>
  </si>
  <si>
    <t>OSNOVNA ŠOLA DANILA LOKARJA V AJDOVŠČINI</t>
  </si>
  <si>
    <r>
      <t xml:space="preserve">INVESTITOR: </t>
    </r>
    <r>
      <rPr>
        <b/>
        <sz val="10"/>
        <rFont val="Arial"/>
        <family val="2"/>
      </rPr>
      <t xml:space="preserve">     OBČINA AJDOVŠČINA, Cesta 5. maja 61 AJDOVŠČINA</t>
    </r>
  </si>
  <si>
    <t>OBČINA AJDOVŠČINA, Cesta 5. maja 6a , 5270 AJDOVŠČINA</t>
  </si>
  <si>
    <t xml:space="preserve">                    </t>
  </si>
  <si>
    <t>REKAPITULACIJA</t>
  </si>
  <si>
    <t>SKUPAJ</t>
  </si>
  <si>
    <t>VREDNOST Z DDV</t>
  </si>
  <si>
    <t>kd</t>
  </si>
  <si>
    <t xml:space="preserve">m2  </t>
  </si>
  <si>
    <t xml:space="preserve">            </t>
  </si>
  <si>
    <t xml:space="preserve">                                                                                                                                                                                                                                                               </t>
  </si>
  <si>
    <t xml:space="preserve">    </t>
  </si>
  <si>
    <t>m2</t>
  </si>
  <si>
    <t>m'</t>
  </si>
  <si>
    <t>kos</t>
  </si>
  <si>
    <t xml:space="preserve">kd  </t>
  </si>
  <si>
    <t xml:space="preserve">m1  </t>
  </si>
  <si>
    <t>m1</t>
  </si>
  <si>
    <t>2</t>
  </si>
  <si>
    <t xml:space="preserve"> OBRTNIŠKA DELA                                                                                                                                                                                                                                    </t>
  </si>
  <si>
    <t>2 01</t>
  </si>
  <si>
    <t xml:space="preserve">KROVSKOKLEPARSKA DELA                                                                                                                                                                                                                                         </t>
  </si>
  <si>
    <t>2 02</t>
  </si>
  <si>
    <t xml:space="preserve">KLJUČAVNIČARSKA DELA                                                                                                                                                                                                                                          </t>
  </si>
  <si>
    <t>2 05</t>
  </si>
  <si>
    <t xml:space="preserve">MIZARSKA DELA                                                                                                                                                                                                                                                 </t>
  </si>
  <si>
    <t>2 06</t>
  </si>
  <si>
    <t xml:space="preserve">KERAMIKA                                                                                                                                                                                                                                                      </t>
  </si>
  <si>
    <t>2 07</t>
  </si>
  <si>
    <t xml:space="preserve">KAMEN                                                                                                                                                                                                                                                         </t>
  </si>
  <si>
    <t>2 08</t>
  </si>
  <si>
    <t>MAVČNE STENE IN STROPOVI</t>
  </si>
  <si>
    <t>2 09</t>
  </si>
  <si>
    <t>TLAKARSKA DELA</t>
  </si>
  <si>
    <t>2 10</t>
  </si>
  <si>
    <t>SLIKOPLESKARSKA DELA</t>
  </si>
  <si>
    <t>2 12</t>
  </si>
  <si>
    <t>ODVODNAVANJE STREHE - PLUVIA</t>
  </si>
  <si>
    <t>OBRTNIŠKA DELA SKUPAJ</t>
  </si>
  <si>
    <t xml:space="preserve"> KROVSKOKLEPARSKA DELA                                                                                                                                                                                                                                         </t>
  </si>
  <si>
    <t>2 01 01</t>
  </si>
  <si>
    <t>Upoštevati vetrovno območje 200 km/uro - ustrezna pritrditev kritine in obrob</t>
  </si>
  <si>
    <t>2 01 02</t>
  </si>
  <si>
    <t>Ekstenzivna ozelenitev s sedumi (večslojna sestava, 1⁰ - 5⁰ naklona, za sistem obrnjene ravne strehe)
Sestava: ozelenitev s podtaknjenci (200 g/m²), zaključna ozelenitev, 1x vzdrževanje, substrat IEO 8 cm, filtrirni sloj PP 105, drenažno zbiralni sloj PE 20.</t>
  </si>
  <si>
    <t>2 01 04</t>
  </si>
  <si>
    <t>2 01 05</t>
  </si>
  <si>
    <t>2 01 07</t>
  </si>
  <si>
    <t>2 01 08</t>
  </si>
  <si>
    <t>2 01 09</t>
  </si>
  <si>
    <t>2 01 10</t>
  </si>
  <si>
    <t>2 01 11</t>
  </si>
  <si>
    <t xml:space="preserve"> KROVSKOKLEPARSKA DELA   SKUPAJ                                                                                                                                                                                                                                     </t>
  </si>
  <si>
    <t xml:space="preserve"> KLJUČAVNIČARSKA DELA                                                                                                                                                                                                                                          </t>
  </si>
  <si>
    <t>2 02 01</t>
  </si>
  <si>
    <t>2 02 02</t>
  </si>
  <si>
    <t>2 02 03</t>
  </si>
  <si>
    <t>2 02 04</t>
  </si>
  <si>
    <t>2 02 05</t>
  </si>
  <si>
    <t>2 02 06</t>
  </si>
  <si>
    <t>2 02 07</t>
  </si>
  <si>
    <t>2 02 08</t>
  </si>
  <si>
    <t>kpl</t>
  </si>
  <si>
    <t>KLJUČAVNIČARSKA DELA SKUPAJ</t>
  </si>
  <si>
    <t xml:space="preserve"> </t>
  </si>
  <si>
    <t xml:space="preserve"> MIZARSKA DELA                                                                                                                                                                                                                                                 </t>
  </si>
  <si>
    <t>2 05 01</t>
  </si>
  <si>
    <t>2 05 02</t>
  </si>
  <si>
    <t>2 05 03</t>
  </si>
  <si>
    <t>2 05 04</t>
  </si>
  <si>
    <t>2 05 05</t>
  </si>
  <si>
    <t>PS - PREGRADNE SANITARNE STENE Z VRATI</t>
  </si>
  <si>
    <t xml:space="preserve"> MIZARSKA DELA   SKUPAJ                                                                                                                                                                                                                                             </t>
  </si>
  <si>
    <t xml:space="preserve"> KERAMIKA                                                                                                                                                                                                                                                      </t>
  </si>
  <si>
    <t>2 06 01</t>
  </si>
  <si>
    <t>2 06 02</t>
  </si>
  <si>
    <t>2 06 03</t>
  </si>
  <si>
    <t xml:space="preserve"> KERAMIKA   SKUPAJ                                                                                                                                                                                                                                                   </t>
  </si>
  <si>
    <t xml:space="preserve"> KAMEN                                                                                                                                                                                                                                                         </t>
  </si>
  <si>
    <t>2 07 01</t>
  </si>
  <si>
    <t>2 07 02</t>
  </si>
  <si>
    <t>2 07 03</t>
  </si>
  <si>
    <t>2 07 04</t>
  </si>
  <si>
    <t xml:space="preserve"> KAMEN   SKUPAJ                                                                                                                                                                                                                                                   </t>
  </si>
  <si>
    <t>MAVČNE  STENE IN STROPOVI</t>
  </si>
  <si>
    <t>2 08 01</t>
  </si>
  <si>
    <t>2 08 02</t>
  </si>
  <si>
    <t>2 08 03</t>
  </si>
  <si>
    <t>2 08 04</t>
  </si>
  <si>
    <t>2 08 06</t>
  </si>
  <si>
    <t>2 08 07</t>
  </si>
  <si>
    <t>2 08 08</t>
  </si>
  <si>
    <t>Dobava in montaža zapore hodnika nad požarnimi vrati s požarno mavčno steno EI60, zatesnitev s požarnim kitom na strop in stranske stene.</t>
  </si>
  <si>
    <t>MAVČNE  STENE IN STROPOVI SKUPAJ</t>
  </si>
  <si>
    <t xml:space="preserve"> TLAKARSKA DELA                                                                                                                                                                                                                                                </t>
  </si>
  <si>
    <t>2 09 01</t>
  </si>
  <si>
    <t xml:space="preserve">Dobava in polaganje linoleja deb. 2,5 mm  s certifikatom za uporabo v šolskem objektu,     vključno z izravnalno maso in obzidnimi zaobljenimi zaključki. na podstavljen element do višine 10 cm, z zaključnim zgornjim robom, barva  v več tonih po izbiri in vzorci v tlaku, v kvadraturi je vštet robni zaključek podložnega polkrožnega profila.                                                                                                                                                          </t>
  </si>
  <si>
    <t>2 09 03</t>
  </si>
  <si>
    <t>Dobava in montaža obloge podestov z linolejem, kot ostali tlak na hodnikih.</t>
  </si>
  <si>
    <t>2 09 04</t>
  </si>
  <si>
    <t xml:space="preserve"> SLIKOPLESKARSKA DELA                                                                                                                                                                                                                                                </t>
  </si>
  <si>
    <t>betonske površine</t>
  </si>
  <si>
    <t>ometane površine</t>
  </si>
  <si>
    <t>mavčne površine</t>
  </si>
  <si>
    <t>2 10 02</t>
  </si>
  <si>
    <t>2 10 03</t>
  </si>
  <si>
    <t xml:space="preserve">Slikanje  notranjih   površin s poldisperzijsko barvo  s predhodno pripravo in izravnavo površin, barva po izbiri - pastelni toni. V ceni stene in stropovi, stopniščne rame in podobno, upoštevati potrebno število premazov. </t>
  </si>
  <si>
    <t>2 10 04</t>
  </si>
  <si>
    <t>2 10 06</t>
  </si>
  <si>
    <t>SLIKOPLESKARSKA DELA SKUPAJ</t>
  </si>
  <si>
    <t>2 12 01</t>
  </si>
  <si>
    <t>ODVODNJAVANJE STREHE - PLUVIA</t>
  </si>
  <si>
    <t xml:space="preserve">V ceni upoštevati dobavo  materiala in izvedbo vključno z vgrajevanjem odtočnikov v hidroizolacijsko membrano kritine in vključno z dobavo, montažo in s priključitvijo vertikalnih odtokov na jaške po armiranobetonsko talno ploščo pod pritličjem.  </t>
  </si>
  <si>
    <t>CEVI</t>
  </si>
  <si>
    <t>FAZONSKI KOSI</t>
  </si>
  <si>
    <t>m</t>
  </si>
  <si>
    <t xml:space="preserve">OBRTNIŠKA DELA </t>
  </si>
  <si>
    <t xml:space="preserve">Dobava in vzidava inox vratnih pripir na vratih v sanitarije, višinska razlika tlaka 1 cm, prehod linolej v keramično oblogo.                                                                                                                                                                                                                      </t>
  </si>
  <si>
    <t xml:space="preserve">Dobava in polaganje kritine v enaki sestavi kot pozicija 01 - ravna nepohodna streha - oblikovanje mulde v žloti, širine 60 cm. Pokrivanje v muldah zaključiti s kamnitim nasutjem iz  večjih profilov okroglega kamenja. </t>
  </si>
  <si>
    <t>DOVODI S STREHE</t>
  </si>
  <si>
    <t>Geberit Pluvia vtočnik 12 l DAF</t>
  </si>
  <si>
    <t>Geberit Pluvia osnovni element (komplet)</t>
  </si>
  <si>
    <t>Geberit Pluvia prirobnica za parno zaporo</t>
  </si>
  <si>
    <t>PRIBOR</t>
  </si>
  <si>
    <t>Geberit Pluvia grelnik vtočnika 230V, 16W</t>
  </si>
  <si>
    <t>2 12 02</t>
  </si>
  <si>
    <t>2 12 03</t>
  </si>
  <si>
    <t>Geberit PE-HD cev v palicah, d50</t>
  </si>
  <si>
    <t>Geberit PE-HD cev v palicah, d56</t>
  </si>
  <si>
    <t>Geberit PE-HD Cev v palicah, d63</t>
  </si>
  <si>
    <t>Geberit PE-HD cev v palicah, d 75</t>
  </si>
  <si>
    <t>Geberit PE-HD cev v palicah, d90</t>
  </si>
  <si>
    <t>Geberit PE-HD cev v palicah, d110</t>
  </si>
  <si>
    <t>Geberit PE-HD cev v palicah, d 125</t>
  </si>
  <si>
    <t>Geberit PE-HD cev v palicah, d 200</t>
  </si>
  <si>
    <t>2 12 04</t>
  </si>
  <si>
    <t>Geberit PE-HD lok 45°, d50</t>
  </si>
  <si>
    <t>Geberit PE-HD lok 90° dolgi, d50</t>
  </si>
  <si>
    <t>Geberit PE-HD elektro-varilna spojka, d50</t>
  </si>
  <si>
    <t>Geberit PE-HD lok 45°, d56</t>
  </si>
  <si>
    <t>Geberit PE-HD lok 90° dolgi, d56</t>
  </si>
  <si>
    <t>Geberit PE-HD redukcija - ekscentrična, kratka, d56/50</t>
  </si>
  <si>
    <t>Geberit PE-HD elektro-varilna spojka, d56</t>
  </si>
  <si>
    <t>Geberit PE-HD lok 45°, d63</t>
  </si>
  <si>
    <t>Geberit PE-HD lok 90° dolgi, d63</t>
  </si>
  <si>
    <t>Geberit PE-HD redukcija - ekscentrična, kratka, d63/50</t>
  </si>
  <si>
    <t>Geberit PE-HD redukcija - ekscentrična, kratka, d63/56</t>
  </si>
  <si>
    <t>Geberit PE-HD elektro-varilna spojka,  d63</t>
  </si>
  <si>
    <t>Geberit PE-HD lok 45°, d 75</t>
  </si>
  <si>
    <t>Geberit PE-HD lok 90° dolgi, d 75</t>
  </si>
  <si>
    <t>Geberit PE-HD odcep 45°, d 75/56</t>
  </si>
  <si>
    <t>Geberit PE-HD odcep 45°, d 75/75</t>
  </si>
  <si>
    <t>Geberit PE-HD redukcija - ekscentrična, kratka, d 75/50</t>
  </si>
  <si>
    <t>Geberit PE-HD redukcija - ekscentrična, kratka, d 75/56</t>
  </si>
  <si>
    <t>Geberit PE-HD redukcija - ekscentrična, kratka, d 75/63</t>
  </si>
  <si>
    <t>Geberit PE-HD elektro-varilna spojka, d 75</t>
  </si>
  <si>
    <t>Geberit PE-HD lok 45°, d90</t>
  </si>
  <si>
    <t>Geberit PE-HD lok 90° dolgi, d90</t>
  </si>
  <si>
    <t>Geberit PE-HD odcep 45°, d90/50</t>
  </si>
  <si>
    <t>Geberit PE-HD odcep 45°, d90/90</t>
  </si>
  <si>
    <t>Geberit PE-HD redukcija - ekscentrična, kratka, d90/50</t>
  </si>
  <si>
    <t>Geberit PE-HD redukcija - ekscentrična, kratka, d90/63</t>
  </si>
  <si>
    <t>Geberit PE-HD redukcija - ekscentrična, kratka, d90/75</t>
  </si>
  <si>
    <t>Geberit PE-HD elektro-varilna spojka, d90</t>
  </si>
  <si>
    <t>Geberit PE-HD lok 45°, d110</t>
  </si>
  <si>
    <t>Geberit PE-HD odcep 45°, d110/56</t>
  </si>
  <si>
    <t>Geberit PE-HD redukcija - ekscentrična, kratka, d110/90</t>
  </si>
  <si>
    <t>Geberit PE-HD elektro-varilna spojka, d110</t>
  </si>
  <si>
    <t>Geberit PE-HD lok 45°,  d 125</t>
  </si>
  <si>
    <t>Geberit PE-HD odcep 45°,  d 125/75</t>
  </si>
  <si>
    <t>Geberit PE-HD odcep 45°,  d 125/125</t>
  </si>
  <si>
    <t>Geberit čistilni kos 90° z okroglo odprtino,  d 125</t>
  </si>
  <si>
    <t>Geberit PE-HD redukcija - ekscentrična, kratka,  d 125/50</t>
  </si>
  <si>
    <t>Geberit PE-HD redukcija - ekscentrična, kratka,  d 125/90</t>
  </si>
  <si>
    <t>Geberit PE-HD redukcija - ekscentrična, kratka,  d 125/110</t>
  </si>
  <si>
    <t>Geberit PE-HD dolga spojka,  d 125</t>
  </si>
  <si>
    <t>Geberit PE-HD elektro-varilna spojka,  d 125</t>
  </si>
  <si>
    <t>Geberit PE-HD redukcija - ekscentrična, dolga,  d200/125</t>
  </si>
  <si>
    <t>Geberit PE-HD elektro-varilna spojka z napravo za izklop, d 200</t>
  </si>
  <si>
    <t>2 12 05</t>
  </si>
  <si>
    <t>PRITRDILNI MATERIAL</t>
  </si>
  <si>
    <t>Geberit PE-HD elektro-varilni trak za fiksno točko, d50</t>
  </si>
  <si>
    <t>Geberit cevna objemka-kombi s spojko G1/2'', nastavljiva d50</t>
  </si>
  <si>
    <t>Geberit cevna objemka-kombi s spojko M10, nastavljiva, d50</t>
  </si>
  <si>
    <t>Geberit PluviaFix  nastavljiva cevna objemka, d50</t>
  </si>
  <si>
    <t>Geberit osnovna pritrdilna plošča - oglata, 2 luknji s spojko G1/2''</t>
  </si>
  <si>
    <t>Geberit navojna palica z zaščitnim tulcem</t>
  </si>
  <si>
    <t>Geberit osnovna pritrdilna plošča - okrogla, 3 luknje s spojko M10</t>
  </si>
  <si>
    <t>Geberit reducirni navojni kos G1/2'' - M10</t>
  </si>
  <si>
    <t>Geberit PluviaFix element za obešanje nosilne tračnice</t>
  </si>
  <si>
    <t>Geberit PluviaFix profilna štirikotna nosilna tračnica</t>
  </si>
  <si>
    <t>Geberit PluviaFix vezni element nosilne tračnice</t>
  </si>
  <si>
    <t>Geberit PluviaFix pritrdilna zagozda</t>
  </si>
  <si>
    <t>Geberit cevna objemka-kombi s spojko M10, nastavljiva d56</t>
  </si>
  <si>
    <t>Geberit PE-HD elektro-varilni trak za fiksno točko, d63</t>
  </si>
  <si>
    <t>Geberit cevna objemka-kombi s spojko M10, nastavljiva d63</t>
  </si>
  <si>
    <t>Geberit PluviaFix  nastavljiva cevna objemka d63</t>
  </si>
  <si>
    <t>Geberit PE-HD elektro-varilni trak za fiksno točko, d 75</t>
  </si>
  <si>
    <t>Geberit cevna objemka-kombi s spojko M10, nastavljiva, d 75</t>
  </si>
  <si>
    <t>Geberit PluviaFix  nastavljiva cevna objemka, d 75</t>
  </si>
  <si>
    <t>Geberit PE-HD elektro-varilni trak za fiksno točko, d90</t>
  </si>
  <si>
    <t>Geberit cevna objemka-kombi s spojko M10, nastavljiva, d90</t>
  </si>
  <si>
    <t>Geberit PluviaFix  nastavljiva cevna objemka, d90</t>
  </si>
  <si>
    <t>Geberit PE-HD elektro-varilni trak za fiksno točko, d110</t>
  </si>
  <si>
    <t>Geberit cevna objemka-kombi s spojko G1/2'', nastavljiva, d110</t>
  </si>
  <si>
    <t>Geberit cevna objemka-kombi s spojko M10, nastavljiva, d110</t>
  </si>
  <si>
    <t>Geberit PluviaFix  nastavljiva cevna objemka, d110</t>
  </si>
  <si>
    <t>Geberit PE-HD elektro-varilni trak za fiksno točko,  d 125</t>
  </si>
  <si>
    <t>Geberit cevna objemka-kombi s spojko G1/2'', nastavljiva,  d 125</t>
  </si>
  <si>
    <t>Geberit cevna objemka-kombi s spojko M10, nastavljiva,  d 125</t>
  </si>
  <si>
    <t>Geberit PluviaFix  nastavljiva cevna objemka,  d 125</t>
  </si>
  <si>
    <t>ZVARNI SPOJI</t>
  </si>
  <si>
    <t>Število zvarnih mest</t>
  </si>
  <si>
    <t>2 12 06</t>
  </si>
  <si>
    <t>Geberit Isol protihrupna in protikondenčna izolacija, L118x78</t>
  </si>
  <si>
    <t>ODVODNJAVANJE STREHE - PLUVIA SKUPAJ</t>
  </si>
  <si>
    <t>V1n</t>
  </si>
  <si>
    <t>V2n</t>
  </si>
  <si>
    <t>V3sn</t>
  </si>
  <si>
    <t xml:space="preserve">                                                                                                            </t>
  </si>
  <si>
    <t>V10</t>
  </si>
  <si>
    <t>5</t>
  </si>
  <si>
    <t>OGRAJA OKROG OSNOVNE ŠOLE</t>
  </si>
  <si>
    <t xml:space="preserve"> - drsna vrata dolžine 3.2 m</t>
  </si>
  <si>
    <t xml:space="preserve"> - drsna vrata dolžine 4.6 m</t>
  </si>
  <si>
    <t xml:space="preserve"> - drsna vrata dolžine 3.0 m</t>
  </si>
  <si>
    <t xml:space="preserve"> - drsna vrata dolžine 2.7 m</t>
  </si>
  <si>
    <t>5 05</t>
  </si>
  <si>
    <t>5 05 01</t>
  </si>
  <si>
    <t>5 05 02</t>
  </si>
  <si>
    <t>5 05 03</t>
  </si>
  <si>
    <t>5 05 04</t>
  </si>
  <si>
    <t xml:space="preserve">Dobava in montaža drsnih vrat, komplet s talnim vodilom, kolesi in ležaji - ročno odpiranje vrat; vrata iz kovinskega okvirja s potrebnimi ojačitvami, okovjem in polnilom kot panelna ograja iz prejšnje postavke. S cilindrično ključavnico za zaklepanje. </t>
  </si>
  <si>
    <t xml:space="preserve">Dobava in montaža dvokrilnih vrat, komplet s kjučavnico. Dolžina krila 2 x 0.9 m; vrata iz kovinskega okvirja s potrebnimi ojačitvami, okovjem in polnilom kot panelna ograja iz prejšnje postavke. S cilindrično ključavnico za zaklepanje. </t>
  </si>
  <si>
    <t xml:space="preserve">Vključena tudi obnova odstranjene kritine na pritličnem delu ob nadzidavi in priključitev na prej izvedeno kritino, ki se ne odstrani. </t>
  </si>
  <si>
    <t>SPREMEMBA - NADZIDAVA 1. TRIADE</t>
  </si>
  <si>
    <t>OGRAJA OKROG  OBJEKTA  ŠOLE</t>
  </si>
  <si>
    <t>DDV 22%</t>
  </si>
  <si>
    <t xml:space="preserve">Izdelava protihrupne obloge pregradnega zidu med učilnicami  iz 3 cm mineralne volne med podkonstrukcijo in dvojne obloge iz mavčnih plošč, 2 x 1,25 mm. </t>
  </si>
  <si>
    <t>2 08 09</t>
  </si>
  <si>
    <t xml:space="preserve">Pred dobavo materiala in izvedbo pregledati odstranjene odtočnike in odtočne cevi s pritlične strehe pred izvajanjem nadzidave in uporabiti material, ki je od ohranjenega še primeren za uporabo. V priloženem popisu je upoštevan kompletni nov material. Pri obračunu se obstoječega ustrezno odbije. </t>
  </si>
  <si>
    <t>OGRAJA</t>
  </si>
  <si>
    <t>OGRAJA SKUPAJ</t>
  </si>
  <si>
    <t>Obloga stene v povezovalnem hodniku v sestavi: profil VW 100, izolacija Unifit032 v deb. 10 cm, parna zapora LDS 100, 2 x GK mavčnokartonska 12,5 mm, spoji bandažirani (v ceni zajeti alu vogalnik, spoj med mk plošče in stavbnim pohištvom), kitanje, brušenje in 2x slikanje).</t>
  </si>
  <si>
    <t xml:space="preserve">Dobava in montaža spuščenega gips monolitnega stropa s kovinsko togo podkonstrukcijo, spuščanje do 30 cm, komplet z izrezi za strojne elemente in svetila, ob zidovih senčne fuge s posebnim profilom (povezovalni hodnik).                                                     </t>
  </si>
  <si>
    <t>2 08 10</t>
  </si>
  <si>
    <t>2 08 11</t>
  </si>
  <si>
    <t>2 11</t>
  </si>
  <si>
    <t xml:space="preserve"> FASADERSKA DELA                                                                                                                                                                                                                                               </t>
  </si>
  <si>
    <t>2 11 01</t>
  </si>
  <si>
    <t>2 11 02</t>
  </si>
  <si>
    <t xml:space="preserve">Dobava in izdelava armirnega sloja fasade na povezovalnem hodniku v sestavi; nanos potrebnega lepila, armaturne mrežice iz steklenih vlaken, nanos lepila, vsi potrebni premazi in naprava zaključnega sloja, deb. min 2 mm - po barvni študiji - več intenzivnih  barvnih tonov. V ceni je zajeta obdelava okenskih in vratnih špalet, špalete okrog okenskih in vratnih odprtin obdelane gladko.                                 </t>
  </si>
  <si>
    <t xml:space="preserve"> FASADERSKA DELA   SKUPAJ                                                                                                                                                                                                                                      </t>
  </si>
  <si>
    <t>FASADERSKA DELA</t>
  </si>
  <si>
    <t>1 01 03</t>
  </si>
  <si>
    <t>Odstranitev Pluvia vertikalnega odtoka 4,5 m in strešnega vtočnika, v vogalu obstoječe garderobe v 1. triadi. Material shraniti za kasnejšo ponovno montažo po izvedbi novega stopnišča.</t>
  </si>
  <si>
    <t>1 01 06</t>
  </si>
  <si>
    <t xml:space="preserve">Odstranitev obstoječih strešnih PLUVIA vtočnikov na delu strehe, na katerem je predvidena nadzidava in shranitev za kasnejšo uporabo na novem delu strehe. Vključno z zbirnimi košaricami. Vklučno s cevnimi povezavami do vertikalnih odtokov. </t>
  </si>
  <si>
    <t xml:space="preserve">Zgoraj navedena sestava se izvede na v prejšnji postavki izvedeno nepohodno ravno streho. Sestavo izvesti tako (pritrditev), da bo primerna za vetrovno območje 200 km/uro . Ozelenite ob robovih zaključiti s pokrivanjem s kamnitim nasutjem iz večjih profilov okroglega kamenja. </t>
  </si>
  <si>
    <t>Izdelava, dobava in montaža priključkov kritine na atiko r.š. 0,6 m v sestavi: ločilni filc 150g/m2 termično obdelan, zaključni sloj iz PVC strešne folije npr. Sikaplan 15g, vključno 1x vmesno pritrjevanje s pomočjo kovinske letve kaširane s PVC Sika nanosom, vključen vijačni material.</t>
  </si>
  <si>
    <t>Izdelava, dobava in montaža zaključne kape atike iz fe barvane pocinkane pločevine debeline 0,60 mm, razvite širine do 60 cm, komplet z vsem pritrdilnim in tesnilnim materialom za vetrovno območje do 200km/h, Barva po izbiri projektanta.</t>
  </si>
  <si>
    <t>Izdelava in vgradnja varnostnih odtokov s strehe prosto na fasado izdelava škatel  dimenzije □ 10X 30 cm iz fe plastificirane pocinkane pločevine deb. 0,8 mm, dolžine 25cm, vgrajenih v odprtine v atiki nad streho in s privarjenjem membranske kritine na odprtino.</t>
  </si>
  <si>
    <t>Izdelava, dobava in montaža priključka kritine pritličnega dela objekta na fasado višjega dela objekta, r.š. 1,0 m v sestavi: toplotna izolacija XPS debeline 16 cm, višine 40 cm, lepljena in vijačena na AB zid, ločilni filc 150g/m2 termično obdelan, zaključni sloj iz PVC strešne folije npr. Sikaplan 15g, vključno 1x vmesno pritrjevanje s pomočjo kovinske letve kaširane s PVC Sika nanosom, odkapnik fasade r.š. 25cm iz Fe pocinkane in kaširane pločevine s Sika nanosom debeline 0,6m, vključen vijačni material. Kompletni priključek izveden kot dilatacijski (prostorska dilatacija objekta), po detajlu.</t>
  </si>
  <si>
    <t>Izdelava, dobava in montaža priključka kritine nadzidanega 1. nadstropja objekta na fasado višjega dela objekta,  r.š. 1,0 m v sestavi: toplotna izolacija XPS debeline 16 cm, višine 40 cm, lepljena in vijačena na AB zid, ločilni filc 150g/m2 termično obdelan, zaključni sloj iz PVC strešne folije npr. Sikaplan 15g, vključno 1x vmesno pritrjevanje s pomočjo kovinske letve kaširane s PVC Sika nanosom, odkapnik fasade r.š. 25cm iz Fe pocinkane in kaširane pločevine s Sika nanosom debeline 0,6m, vključen vijačni material. Kompletni priključek izveden kot dilatacijski (prostorska dilatacija objekta), po detajlu.</t>
  </si>
  <si>
    <t xml:space="preserve">Izdelava, dobava in montaža zbirnih košaric fi20 cm iz fe plastificirane pločevine deb.0,55mm, z mrežico in odtokom.                                                                                                                              </t>
  </si>
  <si>
    <r>
      <t xml:space="preserve">Izdelava, dobava in montaža kovinske ograje iz Fe, po detajlu, višine 1,20 m. Konstrukcija vijačena v AB konstrukcijo. Ograja je prašno barvana z barvo za kovino v več tonih po izbiri arhitekta, polnilo vertikalne cevi z enako obdelavo kot ogrodje, držalo iz cevi </t>
    </r>
    <r>
      <rPr>
        <sz val="11"/>
        <rFont val="Calibri"/>
        <family val="2"/>
      </rPr>
      <t>Ф</t>
    </r>
    <r>
      <rPr>
        <sz val="11"/>
        <rFont val="Arial"/>
        <family val="2"/>
      </rPr>
      <t xml:space="preserve"> 45 mm. Teža kovinskega dela ograje cca 25 kg/m1.</t>
    </r>
  </si>
  <si>
    <t>Izdelava, dobava in montaža stopniščnega držala ob steni (pritličje na stopniščih v šoli in stopnice v povezovalnem hodniku) iz Fe cevi Ф 45 mm na distančnikih, obdelava prašna barva za kovino po izbiri.</t>
  </si>
  <si>
    <t>Izdelava, dobava in montaža strešnih inox pritrjeval za varnost pri vzdrževalnih delih na strehi. Atestirano držalo, sidranje v AB atiko.</t>
  </si>
  <si>
    <t xml:space="preserve">Izdelava obdelave dilatacij v fasadi s podložno inox dilatacijsko pločevino deb. 0,8 cm, širine najmanj 40 cm, zatesnitev končane fasade s trajnoplastičnim kitom. </t>
  </si>
  <si>
    <t xml:space="preserve">Dobava in vzidava dilatacijske pločevine deb. 0,8 mm, na prehodu iz obstoječega objekta v nadzidani del, za vgraditev v tlak na konstrukcijski dilataciji, obdelava tlaka linolej. </t>
  </si>
  <si>
    <t>Dobava in vgradja vložkov v cilindrične ključavnice s sistemskim ključem po shemi, ki jo pripravi investitor za 12 kosov vrat, po dva ključa za vsak vložek.</t>
  </si>
  <si>
    <t>Dobava in montaža vogalnikov alu L profilov 3x3 cm, na vse izpostavljene robove po hodnikih - pritrditev na slikon, barvani v več barvah po barvni študiji slikanja notranjih sten, dolžina kosov 1,60 m.</t>
  </si>
  <si>
    <t xml:space="preserve">Dobava in montaža enokrilnih vrat svetle dimenzije 90x210 cm, zvočne izolativnosti vgrajenih vrat 27 db, v nove učilnice, v kovinskem podboju v barvi po RAL, opremljena s cilindrično ključavnico, brez vložka (pripravljeno za sistemski ključ), evrostandard okovjem, s samozapiralom, gumi ustavljavcem, laminatna obloga krila v več barvah po izbiri, z vsemi tesnili, pritrdilnimi elementi, trojnimi nasadili, detajl potrdi projektant. </t>
  </si>
  <si>
    <t xml:space="preserve">Dobava in montaža enokrilnih vrat svetle dimenzije 80x210 cm, zvočne izolativnosti vgrajenih vrat 27 db, v nove kabinete,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</si>
  <si>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Dobava in montaža enokrilnih vrat svetle dimenzije 80x210 cm, v sanitarije in pomožne prostore,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</si>
  <si>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Dobava in montaža drsne stene za zaporo odprtine dimenzije 300/300 cm, izdelane iz  konstrukcije z laminatno oblogo, z vsem potrebnim okovjem, tesnili, letvami, pritlrdilnim materialom, nasadili in drsniki v stropu. Na višini 3,00 m je z obeh strani predviden obešen strop, podkonstrukcija za drsna vrata obešena na AB etažno ploščo na višini 3,50m. Nad obešenim stropom predvidena zapora do plošče. Zvočna izolacija vgrajenih vrat 27 db.</t>
  </si>
  <si>
    <t xml:space="preserve">Izdelava dobava in montaža sanitarnih pregrad z vrati v vseh sanitarijah, 10 cm dvignjeno od tal, do višine 210 cm, vrata s sanitarnimi kljukami z notranje strani, v alu nosilni konstrukciji in z laminatnimi pralnimi oblogami v barvi po izbiri projektanta, več barv, vgrajeni 3 kosi vrat, izvedba po shemah projektanta. </t>
  </si>
  <si>
    <t xml:space="preserve">Dobava in polaganje talnih nedrsečih keramičnih ploščic I.kvalitete na armirani cementni estrih, komplet z zastičenjem fug ob zidu s trajnoplastično fugirno maso, tlaki v sanitarnih prostorih, prostorih za čistila,  vzorce in dimenzije ploščic izbere prjojektant. 
</t>
  </si>
  <si>
    <t>Dobava in polaganje stenskih keramičnih ploščic, polaganje v vodoodporno cementno lepilo vključno z zastičenjem reg, fuga med stensko in talno oblogo ali na zapokrožnico tesnjena s trajnoelastično fugirno maso.  Vzorec in dimenzije ploščic po izbiri projektanta.</t>
  </si>
  <si>
    <t xml:space="preserve">Izdelava nizkostenske keramične obrobe višine 10 cm, z lepljenjem na zid. Stik med talno keramiko obdelan z dvokomponentnim trajno elastičnim kitom.                                                                                        </t>
  </si>
  <si>
    <t xml:space="preserve">Dobava in montaža kamnitih nastopnih    stopniščnih plohov 140 x 33 x 2 cm s    protidrsnimi vdelanimi robovi širine 15 cm, zaobljen rob nastopne ploskve, kamen REPEN. Točne mere vzeti na objektu.                                                                                                                                   </t>
  </si>
  <si>
    <t xml:space="preserve">Dobava in montaža kamnite letve dimenzije 2x2 cm ali 3x1 cm na kamnito nastopno ploščo po izvedeni oblogi zrcalnih ploskev z linolejem.                                                                                                                                                                            </t>
  </si>
  <si>
    <t xml:space="preserve">Izdelava nizkostenske obrobe stopnišča  s kamnom deb.1 cm, višine 5 cm.                                                                                                                                                                                    </t>
  </si>
  <si>
    <t xml:space="preserve">Dobava notranjih kamnitih polic iz kamna REPEN, širine 16 cm, deb.2 cm.                                                                                                                                                                                                 </t>
  </si>
  <si>
    <t xml:space="preserve">Izdelava predelne stene iz sistema KNAUF debeline 20 cm, z zvočno izolacijo 52 db,  zatesnjen na betonske zidove z elastičnim trakom, bandažiranje in kitanje v ceni (zapora med kabinetom za gospodinjski pouk in učilnico). </t>
  </si>
  <si>
    <t>Izdelava predelne stene iz sistema KNAUF debeline 15 cm, z zvočno izolacijo 48 db,  zatesnjen na betonske zidove z elastičnim trakom, bandažiranje in kitanje v ceni. (kabineti v 1. nadstropju).</t>
  </si>
  <si>
    <t>Zapora jaškov instalacij s požarnoodpornimi gips ploščami debeline 2,5 cm s podkonstrukcijo širine 7,5 cm, zvočno izolativne 48 db, požarna odpornost EI 60  s  kitanjem s požarnim kitom in badažiranjem stikov. Za stike z ostalimi konstrukcijami velja isto kot zgoraj.</t>
  </si>
  <si>
    <t>Dobava in montaža rastrskega (tip kot npr.  Armstong) stropa dimenzija plošč 60x60 cm, tip stropa srednji cenovni razred, s kovinsko togo podkonstrukcijo, spuščanje do 100 cm, komplet z vsemi izrezi za strojne elemente in svetila, po projektu strojnih in električnih inštalacij, vidni nosilni omega profili. Podkonstrukcija dimenzionirana tudi na težo svetil. Ob zidovi senčne fuge s posebnim profilom; kabineti, hodniki, sanitarije.</t>
  </si>
  <si>
    <t xml:space="preserve">Dobava in montaža akustičnega rastrskega  stropa, dimenzija plošč 60x60 cm, v učilnicah pas za svetila 30/120 cm, pas za vgradnjo svetil 30/120 cm, npr. ECOPHON Focus E XL, s kovinsko togo podkonstrukcijo, spuščanje do 50 cm, komplet z vsemi izrezi za strojne elemente in svetila, po projektu strojnih in električnih inštalacij, vidni nosilni omega profili. Podkonstrukcija dimenzionirana tudi na težo svetil. Ob zidovih senčne fuge s posebnim profilom; učilnice. </t>
  </si>
  <si>
    <t>Dobava in montaža spuščenega gips monolitnega stropa s kovinsko togo podkonstrukcijo, spuščanje do 30 cm, komplet z izrezi za strojne elemente in svetila, ob zidovih senčne fuge s posebnim profilom (niše pred učiulnicami in kabineti).</t>
  </si>
  <si>
    <t xml:space="preserve">Dobava in montaža obloge zrcalnih stopniščnih ploskev dim.140x17cm. Točne mere vzeti na objektu.                                                                                                                                                                                        </t>
  </si>
  <si>
    <t xml:space="preserve">Slikanje površin sten in stropov z notranjo pralno barvo, s predhodnim brušenjem, pripravo in izravnavo podlage, več barvnih intenzivnih tonov.                                                                                                                                </t>
  </si>
  <si>
    <t xml:space="preserve">mavčne površine (stropovi niš in garderob) </t>
  </si>
  <si>
    <t>Izdelava vodoodpornega stenskega premaza - enakovredno nadomestilo keramičnih ploščic, (stena za in ob umivalnikih in koritih v v učilnicah) v več intenzivnih tonih, s potrebno pripravo podlage .</t>
  </si>
  <si>
    <t xml:space="preserve">Slikanje zunanjih vidnih betonskih površin  z barvo za beton s predhodnim brušenjem in pripravo in izravnavo podlage, več intenzivnih barvnih tonov, po barvni študiji projektanta, UV in vremensko obstojna  fasadna barva enake kvalitete kot npr. MONODEX . </t>
  </si>
  <si>
    <t xml:space="preserve">Slikanje špalet s pripravo in izravnavo podlage, več intenzivnih barvnih tonov, po barvni študiji projektanta, UV in vremensko obstojna fasadna barva enake kvalitete kot  npr. MONODEX . </t>
  </si>
  <si>
    <t xml:space="preserve">Dobava in izdelava kompaktne toplotnoizolirane fasade na betonske zidove  - sistemska sestava obsega  lepljenje  in mehansko pritrjevanje fasadnih lamelnih plošč iz kamene volne tervol deb. 16 cm, nanos potrebnega lepila, armaturne mrežice iz steklenih vlaken, vsi potrebni premazi in naprava zaključnega sloja, deb. min 2 mm - po barvni študiji - več intenzivnih barvnih tonov. V ceni so zajeti vsi nosilni, ojačitveni, zaključni, dilatacijski profili, pritrdilni material in obdelava okenskih in vratnih špalet s toplotno izolacijo in zaključnim slojem, špalete okrog okenskih in vratnih odprtin  obdelane gladko.   Fasadne površine dilatirati po navodilih dobavitelja sistema zaključnega sloja. </t>
  </si>
  <si>
    <t>Dobava in montaža panelne ograje višine 2 m na AB zid. Postavka vključuje dobavo in montažo panelov ''panel builder fence normal'', temno  zelene barve oz. po izbiri projektanta, dolžina panela 2.5 m, komplet z vsemi potrebnimi vroče cinkanimi podstavki za montažo na AB zid ter vsem spojnim in pritrdilnim materialom.</t>
  </si>
  <si>
    <t xml:space="preserve">Dobava in montaža dvokrilnih drsnih vrat, komplet s talnim vodilom, kolesi in ležaji - ročno odpiranje vrat. Dolžina krila 2 x 2.25 m; vrata iz kovinskega okvirja s potrebnimi ojačitvami, okovjem in polnilom kot panelna ograja iz prejšnje postavke. S cilindrično ključavnico za zaklepanje. </t>
  </si>
  <si>
    <t>SKLOP 2</t>
  </si>
  <si>
    <t>Vključena tudi obnova odstranjene kritine na pritličnem delu ob nadzidavi in priključitev na prej izvedeno kritino, ki se ne odstrani. Izvajalec skupaj z dokumentacijo preda izvedeni test vodotesnosti po EFVM metodi.</t>
  </si>
  <si>
    <t>Dobava in vgraditev ravne nepohodne strehe:  tesnjena PE parna zapora Sd min 400m (kot npr. Sarnavap 2000E) položena na AB ploščo v naklonu, na spojih medsebojno tesnjena, homogeni priključki na površine prebojev oz. na zunanjo atiko, toplotna izolacija (EPS 100, 2x10+6cm, skupaj 26 cm), ločinlni sloj steklena tkanina s grafitno prevleko (kot npr. Sika RCS), na spojih lepljena s trakom (kot npr. Sarnatape 60), z vsemi sistemskimi elementi za zagotavljanje testnega protokola in trajne vodotesnosti, visokopolimerna dvojno armirana tesnilna folija na bazi FPO debeline 1,8 mm (kot npr. Sarnafil TS 77-18), zvezno pritrjena po obodu s profilom (kot npr. Sarnabar), mehansko pritrjena v podlago po načrtu pritrjevanja (upoštevaje ustrezne vetrovne cone po Eurocode 1), na spojih homogeno zavarjena, vključno z vsem montažnim in pritrdilnim materialom. Vključno z vertikalnimi zaključki strehe na parapetih in prebojih skozi streho.</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</si>
</sst>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 _S_I_T_-;\-* #,##0.00\ _S_I_T_-;_-* \-??\ _S_I_T_-;_-@_-"/>
    <numFmt numFmtId="173" formatCode="_-* #,##0\ _S_I_T_-;\-* #,##0\ _S_I_T_-;_-* \-??\ _S_I_T_-;_-@_-"/>
    <numFmt numFmtId="174" formatCode="###,###,##0.00"/>
    <numFmt numFmtId="175" formatCode="##,###,##0.000"/>
    <numFmt numFmtId="176" formatCode="#,##0.000"/>
    <numFmt numFmtId="177" formatCode="##,###,##0.00"/>
    <numFmt numFmtId="178" formatCode="dd/\ mmm"/>
    <numFmt numFmtId="179" formatCode="##,###,##0"/>
    <numFmt numFmtId="180" formatCode="#,##0.0"/>
    <numFmt numFmtId="181" formatCode="_-* #,##0.00\ [$€]_-;\-* #,##0.00\ [$€]_-;_-* \-??\ [$€]_-;_-@_-"/>
    <numFmt numFmtId="182" formatCode="000"/>
    <numFmt numFmtId="183" formatCode="0.0"/>
    <numFmt numFmtId="184" formatCode="#,##0.00&quot; SIT&quot;"/>
    <numFmt numFmtId="185" formatCode="#,##0.00\ _€"/>
    <numFmt numFmtId="186" formatCode="#,##0.00\ &quot;€&quot;"/>
    <numFmt numFmtId="187" formatCode="#,##0.00\ _S_I_T"/>
    <numFmt numFmtId="188" formatCode="_-* #,##0.00\ [$€]_-;\-* #,##0.00\ [$€]_-;_-* &quot;-&quot;??\ [$€]_-;_-@_-"/>
    <numFmt numFmtId="189" formatCode="#,##0.00\ [$€-1]"/>
    <numFmt numFmtId="190" formatCode="&quot;True&quot;;&quot;True&quot;;&quot;False&quot;"/>
    <numFmt numFmtId="191" formatCode="&quot;On&quot;;&quot;On&quot;;&quot;Off&quot;"/>
    <numFmt numFmtId="192" formatCode="[$€-2]\ #,##0.00_);[Red]\([$€-2]\ #,##0.00\)"/>
    <numFmt numFmtId="193" formatCode="_(* #,##0.00_);_(* \(#,##0.00\);_(* &quot;-&quot;??_);_(@_)"/>
    <numFmt numFmtId="194" formatCode="\$#,##0\ ;\(\$#,##0\)"/>
    <numFmt numFmtId="195" formatCode="#,##0.00;#,##0.00;&quot;&quot;"/>
  </numFmts>
  <fonts count="87">
    <font>
      <sz val="11"/>
      <color indexed="8"/>
      <name val="Calibri"/>
      <family val="2"/>
    </font>
    <font>
      <sz val="10"/>
      <name val="Arial"/>
      <family val="0"/>
    </font>
    <font>
      <sz val="11"/>
      <name val="Times New Roman"/>
      <family val="1"/>
    </font>
    <font>
      <sz val="10"/>
      <name val="Times New Roman"/>
      <family val="1"/>
    </font>
    <font>
      <b/>
      <sz val="10"/>
      <name val="Arial"/>
      <family val="2"/>
    </font>
    <font>
      <b/>
      <sz val="20"/>
      <name val="Arial"/>
      <family val="2"/>
    </font>
    <font>
      <b/>
      <sz val="14"/>
      <name val="Arial"/>
      <family val="2"/>
    </font>
    <font>
      <b/>
      <sz val="12"/>
      <name val="Arial"/>
      <family val="2"/>
    </font>
    <font>
      <b/>
      <sz val="11"/>
      <name val="Arial"/>
      <family val="2"/>
    </font>
    <font>
      <sz val="11"/>
      <name val="Arial"/>
      <family val="2"/>
    </font>
    <font>
      <sz val="11"/>
      <name val="Arial Narrow"/>
      <family val="2"/>
    </font>
    <font>
      <sz val="11"/>
      <name val="Arial CE"/>
      <family val="2"/>
    </font>
    <font>
      <sz val="11"/>
      <color indexed="10"/>
      <name val="Arial"/>
      <family val="2"/>
    </font>
    <font>
      <sz val="11"/>
      <color indexed="8"/>
      <name val="Arial"/>
      <family val="2"/>
    </font>
    <font>
      <sz val="11"/>
      <name val="Calibri"/>
      <family val="2"/>
    </font>
    <font>
      <b/>
      <sz val="11"/>
      <name val="Arial CE"/>
      <family val="2"/>
    </font>
    <font>
      <sz val="10"/>
      <color indexed="10"/>
      <name val="Arial"/>
      <family val="2"/>
    </font>
    <font>
      <sz val="12"/>
      <name val="Arial"/>
      <family val="2"/>
    </font>
    <font>
      <sz val="12"/>
      <color indexed="10"/>
      <name val="Arial"/>
      <family val="2"/>
    </font>
    <font>
      <sz val="11"/>
      <color indexed="60"/>
      <name val="Arial CE"/>
      <family val="2"/>
    </font>
    <font>
      <b/>
      <sz val="11"/>
      <name val="Arial Narrow"/>
      <family val="2"/>
    </font>
    <font>
      <sz val="11"/>
      <color indexed="9"/>
      <name val="Calibri"/>
      <family val="2"/>
    </font>
    <font>
      <sz val="11"/>
      <color indexed="17"/>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color indexed="8"/>
      <name val="Arial"/>
      <family val="2"/>
    </font>
    <font>
      <sz val="11"/>
      <color indexed="10"/>
      <name val="Arial Narrow"/>
      <family val="2"/>
    </font>
    <font>
      <b/>
      <sz val="11"/>
      <name val="Calibri"/>
      <family val="2"/>
    </font>
    <font>
      <b/>
      <sz val="15"/>
      <color indexed="56"/>
      <name val="Calibri"/>
      <family val="2"/>
    </font>
    <font>
      <b/>
      <sz val="13"/>
      <color indexed="56"/>
      <name val="Calibri"/>
      <family val="2"/>
    </font>
    <font>
      <b/>
      <sz val="11"/>
      <color indexed="56"/>
      <name val="Calibri"/>
      <family val="2"/>
    </font>
    <font>
      <sz val="10"/>
      <name val="Times New Roman CE"/>
      <family val="0"/>
    </font>
    <font>
      <sz val="8"/>
      <name val="Helv"/>
      <family val="2"/>
    </font>
    <font>
      <b/>
      <sz val="18"/>
      <color indexed="24"/>
      <name val="Arial"/>
      <family val="2"/>
    </font>
    <font>
      <b/>
      <sz val="12"/>
      <color indexed="24"/>
      <name val="Arial"/>
      <family val="2"/>
    </font>
    <font>
      <b/>
      <sz val="18"/>
      <color indexed="56"/>
      <name val="Cambria"/>
      <family val="2"/>
    </font>
    <font>
      <sz val="8"/>
      <name val="Times New Roman CE"/>
      <family val="1"/>
    </font>
    <font>
      <sz val="10"/>
      <name val="Helv"/>
      <family val="0"/>
    </font>
    <font>
      <sz val="10"/>
      <color indexed="24"/>
      <name val="Arial"/>
      <family val="2"/>
    </font>
    <font>
      <sz val="12"/>
      <color indexed="8"/>
      <name val="Calibri"/>
      <family val="2"/>
    </font>
    <font>
      <sz val="10"/>
      <color indexed="8"/>
      <name val="Calibri"/>
      <family val="2"/>
    </font>
    <font>
      <u val="single"/>
      <sz val="11"/>
      <color indexed="30"/>
      <name val="Calibri"/>
      <family val="2"/>
    </font>
    <font>
      <sz val="9"/>
      <color indexed="8"/>
      <name val="Calibri"/>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0"/>
      <color indexed="8"/>
      <name val="Times New Roman"/>
      <family val="1"/>
    </font>
    <font>
      <u val="single"/>
      <sz val="11"/>
      <color indexed="25"/>
      <name val="Calibri"/>
      <family val="2"/>
    </font>
    <font>
      <b/>
      <sz val="11"/>
      <color indexed="10"/>
      <name val="Arial"/>
      <family val="2"/>
    </font>
    <font>
      <sz val="11"/>
      <color theme="1"/>
      <name val="Calibri"/>
      <family val="2"/>
    </font>
    <font>
      <sz val="11"/>
      <color theme="0"/>
      <name val="Calibri"/>
      <family val="2"/>
    </font>
    <font>
      <sz val="10"/>
      <color theme="1"/>
      <name val="Calibri"/>
      <family val="2"/>
    </font>
    <font>
      <sz val="11"/>
      <color rgb="FF006100"/>
      <name val="Calibri"/>
      <family val="2"/>
    </font>
    <font>
      <u val="single"/>
      <sz val="11"/>
      <color theme="10"/>
      <name val="Calibri"/>
      <family val="2"/>
    </font>
    <font>
      <b/>
      <sz val="11"/>
      <color rgb="FF3F3F3F"/>
      <name val="Calibri"/>
      <family val="2"/>
    </font>
    <font>
      <sz val="9"/>
      <color theme="1"/>
      <name val="Calibri"/>
      <family val="2"/>
    </font>
    <font>
      <b/>
      <sz val="10"/>
      <color theme="1"/>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0"/>
      <color rgb="FF000000"/>
      <name val="Times New Roman"/>
      <family val="1"/>
    </font>
    <font>
      <sz val="11"/>
      <color theme="1"/>
      <name val="Arial"/>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rgb="FFFF0000"/>
      <name val="Arial"/>
      <family val="2"/>
    </font>
    <font>
      <sz val="11"/>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s>
  <cellStyleXfs count="6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6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0"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6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61"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61"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61"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61"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61"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61"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193" fontId="1" fillId="0" borderId="0" applyFont="0" applyFill="0" applyBorder="0" applyAlignment="0" applyProtection="0"/>
    <xf numFmtId="3" fontId="40" fillId="0" borderId="0" applyFont="0" applyFill="0" applyBorder="0" applyAlignment="0" applyProtection="0"/>
    <xf numFmtId="168" fontId="45" fillId="0" borderId="0" applyFont="0" applyFill="0" applyBorder="0" applyAlignment="0" applyProtection="0"/>
    <xf numFmtId="170" fontId="45" fillId="0" borderId="0" applyFont="0" applyFill="0" applyBorder="0" applyAlignment="0" applyProtection="0"/>
    <xf numFmtId="194" fontId="40" fillId="0" borderId="0" applyFont="0" applyFill="0" applyBorder="0" applyAlignment="0" applyProtection="0"/>
    <xf numFmtId="0" fontId="40" fillId="0" borderId="0" applyFont="0" applyFill="0" applyBorder="0" applyAlignment="0" applyProtection="0"/>
    <xf numFmtId="4" fontId="62" fillId="0" borderId="0">
      <alignment horizontal="right" vertical="top" wrapText="1"/>
      <protection/>
    </xf>
    <xf numFmtId="0" fontId="63" fillId="3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2" fontId="4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65" fillId="35" borderId="1"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0" fontId="23" fillId="36" borderId="2" applyNumberFormat="0" applyAlignment="0" applyProtection="0"/>
    <xf numFmtId="4" fontId="66" fillId="0" borderId="0">
      <alignment horizontal="right" vertical="top"/>
      <protection/>
    </xf>
    <xf numFmtId="4" fontId="67" fillId="0" borderId="0">
      <alignment horizontal="left" vertical="top"/>
      <protection/>
    </xf>
    <xf numFmtId="0" fontId="68" fillId="0" borderId="0" applyNumberFormat="0" applyFill="0" applyBorder="0" applyAlignment="0" applyProtection="0"/>
    <xf numFmtId="0" fontId="69" fillId="0" borderId="3" applyNumberFormat="0" applyFill="0" applyAlignment="0" applyProtection="0"/>
    <xf numFmtId="0" fontId="36" fillId="0" borderId="4"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5"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71" fillId="0" borderId="7"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2" fillId="0" borderId="0" applyNumberFormat="0" applyFill="0" applyBorder="0" applyAlignment="0" applyProtection="0"/>
    <xf numFmtId="0" fontId="35" fillId="2" borderId="0" applyNumberFormat="0" applyBorder="0" applyProtection="0">
      <alignment horizontal="left" vertical="top"/>
    </xf>
    <xf numFmtId="4" fontId="62" fillId="0" borderId="0">
      <alignment horizontal="left" vertical="top" wrapText="1"/>
      <protection/>
    </xf>
    <xf numFmtId="0" fontId="1" fillId="0" borderId="0">
      <alignment/>
      <protection/>
    </xf>
    <xf numFmtId="0" fontId="1" fillId="0" borderId="0">
      <alignment/>
      <protection/>
    </xf>
    <xf numFmtId="0" fontId="7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protection/>
    </xf>
    <xf numFmtId="0" fontId="39" fillId="0" borderId="0">
      <alignment/>
      <protection/>
    </xf>
    <xf numFmtId="0" fontId="3"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1" fillId="0" borderId="0">
      <alignment/>
      <protection/>
    </xf>
    <xf numFmtId="0" fontId="1" fillId="0" borderId="0">
      <alignment/>
      <protection/>
    </xf>
    <xf numFmtId="0" fontId="74" fillId="0" borderId="0">
      <alignment/>
      <protection/>
    </xf>
    <xf numFmtId="0" fontId="3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3" fillId="0" borderId="0">
      <alignment/>
      <protection/>
    </xf>
    <xf numFmtId="0" fontId="6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5"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3" fillId="0" borderId="0">
      <alignment/>
      <protection/>
    </xf>
    <xf numFmtId="0" fontId="3" fillId="0" borderId="0">
      <alignment/>
      <protection/>
    </xf>
    <xf numFmtId="0" fontId="39" fillId="0" borderId="0">
      <alignment/>
      <protection/>
    </xf>
    <xf numFmtId="0" fontId="3" fillId="0" borderId="0">
      <alignment/>
      <protection/>
    </xf>
    <xf numFmtId="0" fontId="39" fillId="0" borderId="0">
      <alignment/>
      <protection/>
    </xf>
    <xf numFmtId="0" fontId="76" fillId="0" borderId="0" applyNumberFormat="0" applyFill="0" applyBorder="0" applyAlignment="0" applyProtection="0"/>
    <xf numFmtId="9" fontId="1" fillId="0" borderId="0" applyFill="0" applyBorder="0" applyAlignment="0" applyProtection="0"/>
    <xf numFmtId="0" fontId="0" fillId="39" borderId="9" applyNumberFormat="0" applyFon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0" fontId="46" fillId="0" borderId="0" applyFont="0" applyFill="0" applyBorder="0" applyAlignment="0" applyProtection="0"/>
    <xf numFmtId="0" fontId="7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61" fillId="43"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61" fillId="45"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61" fillId="47"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61" fillId="48"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61" fillId="4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79"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80" fillId="51" borderId="13"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28" fillId="52" borderId="14" applyNumberFormat="0" applyAlignment="0" applyProtection="0"/>
    <xf numFmtId="0" fontId="39" fillId="0" borderId="0">
      <alignment/>
      <protection/>
    </xf>
    <xf numFmtId="0" fontId="81" fillId="35" borderId="15"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29" fillId="36" borderId="16" applyNumberFormat="0" applyAlignment="0" applyProtection="0"/>
    <xf numFmtId="0" fontId="82" fillId="53"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0" fillId="0" borderId="17" applyNumberFormat="0" applyFont="0" applyFill="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41" fontId="1" fillId="0" borderId="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83" fillId="54" borderId="15"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31" fillId="13" borderId="16" applyNumberFormat="0" applyAlignment="0" applyProtection="0"/>
    <xf numFmtId="0" fontId="84" fillId="0" borderId="18"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cellStyleXfs>
  <cellXfs count="191">
    <xf numFmtId="0" fontId="0" fillId="0" borderId="0" xfId="0" applyAlignment="1">
      <alignment/>
    </xf>
    <xf numFmtId="0" fontId="1" fillId="0" borderId="0" xfId="409" applyFont="1" applyAlignment="1">
      <alignment vertical="top"/>
      <protection/>
    </xf>
    <xf numFmtId="0" fontId="1" fillId="0" borderId="0" xfId="409">
      <alignment/>
      <protection/>
    </xf>
    <xf numFmtId="0" fontId="5" fillId="0" borderId="0" xfId="409" applyFont="1" applyAlignment="1">
      <alignment vertical="top"/>
      <protection/>
    </xf>
    <xf numFmtId="0" fontId="6" fillId="0" borderId="0" xfId="409" applyFont="1" applyAlignment="1">
      <alignment vertical="top"/>
      <protection/>
    </xf>
    <xf numFmtId="0" fontId="6" fillId="0" borderId="0" xfId="409" applyFont="1" applyAlignment="1">
      <alignment vertical="top" wrapText="1"/>
      <protection/>
    </xf>
    <xf numFmtId="0" fontId="7" fillId="0" borderId="20" xfId="409" applyFont="1" applyBorder="1" applyAlignment="1">
      <alignment horizontal="center" vertical="top" wrapText="1"/>
      <protection/>
    </xf>
    <xf numFmtId="0" fontId="7" fillId="0" borderId="20" xfId="409" applyFont="1" applyBorder="1" applyAlignment="1">
      <alignment vertical="top" wrapText="1"/>
      <protection/>
    </xf>
    <xf numFmtId="172" fontId="8" fillId="0" borderId="0" xfId="633" applyFont="1" applyFill="1" applyBorder="1" applyAlignment="1" applyProtection="1">
      <alignment/>
      <protection/>
    </xf>
    <xf numFmtId="4" fontId="7" fillId="0" borderId="20" xfId="633" applyNumberFormat="1" applyFont="1" applyFill="1" applyBorder="1" applyAlignment="1" applyProtection="1">
      <alignment/>
      <protection/>
    </xf>
    <xf numFmtId="174" fontId="7" fillId="0" borderId="0" xfId="409" applyNumberFormat="1" applyFont="1" applyAlignment="1">
      <alignment horizontal="right"/>
      <protection/>
    </xf>
    <xf numFmtId="0" fontId="1" fillId="0" borderId="0" xfId="409" applyAlignment="1">
      <alignment horizontal="center"/>
      <protection/>
    </xf>
    <xf numFmtId="0" fontId="7" fillId="0" borderId="0" xfId="409" applyFont="1" applyAlignment="1">
      <alignment vertical="top" wrapText="1"/>
      <protection/>
    </xf>
    <xf numFmtId="4" fontId="0" fillId="0" borderId="0" xfId="0" applyNumberFormat="1" applyAlignment="1">
      <alignment/>
    </xf>
    <xf numFmtId="0" fontId="9" fillId="0" borderId="0" xfId="0" applyFont="1" applyAlignment="1">
      <alignment vertical="top" wrapText="1"/>
    </xf>
    <xf numFmtId="0" fontId="7" fillId="0" borderId="0" xfId="409" applyFont="1" applyAlignment="1">
      <alignment horizontal="center" vertical="top"/>
      <protection/>
    </xf>
    <xf numFmtId="4" fontId="1" fillId="0" borderId="0" xfId="633" applyNumberFormat="1" applyFont="1" applyFill="1" applyBorder="1" applyAlignment="1" applyProtection="1">
      <alignment horizontal="right"/>
      <protection/>
    </xf>
    <xf numFmtId="172" fontId="7" fillId="0" borderId="0" xfId="633" applyNumberFormat="1" applyFont="1" applyFill="1" applyBorder="1" applyAlignment="1" applyProtection="1">
      <alignment horizontal="right"/>
      <protection/>
    </xf>
    <xf numFmtId="0" fontId="11" fillId="0" borderId="0" xfId="0" applyFont="1" applyAlignment="1">
      <alignment/>
    </xf>
    <xf numFmtId="0" fontId="1" fillId="0" borderId="0" xfId="0" applyFont="1" applyAlignment="1">
      <alignment vertical="top" wrapText="1"/>
    </xf>
    <xf numFmtId="4" fontId="4" fillId="0" borderId="0" xfId="0" applyNumberFormat="1" applyFont="1" applyAlignment="1">
      <alignment vertical="top"/>
    </xf>
    <xf numFmtId="4" fontId="7" fillId="0" borderId="0" xfId="0" applyNumberFormat="1" applyFont="1" applyAlignment="1">
      <alignment vertical="top"/>
    </xf>
    <xf numFmtId="49" fontId="7" fillId="0" borderId="0" xfId="0" applyNumberFormat="1" applyFont="1" applyAlignment="1">
      <alignment vertical="top"/>
    </xf>
    <xf numFmtId="0" fontId="7" fillId="0" borderId="0" xfId="0" applyFont="1" applyAlignment="1">
      <alignment vertical="top" wrapText="1"/>
    </xf>
    <xf numFmtId="49" fontId="9" fillId="0" borderId="20" xfId="0" applyNumberFormat="1" applyFont="1" applyBorder="1" applyAlignment="1">
      <alignment vertical="top"/>
    </xf>
    <xf numFmtId="0" fontId="9" fillId="0" borderId="20" xfId="0" applyFont="1" applyBorder="1" applyAlignment="1">
      <alignment vertical="top" wrapText="1"/>
    </xf>
    <xf numFmtId="4" fontId="9" fillId="0" borderId="20" xfId="0" applyNumberFormat="1" applyFont="1" applyBorder="1" applyAlignment="1">
      <alignment vertical="top"/>
    </xf>
    <xf numFmtId="4" fontId="8" fillId="0" borderId="20" xfId="0" applyNumberFormat="1" applyFont="1" applyBorder="1" applyAlignment="1">
      <alignment vertical="top"/>
    </xf>
    <xf numFmtId="4" fontId="8" fillId="0" borderId="0" xfId="0" applyNumberFormat="1" applyFont="1" applyAlignment="1">
      <alignment vertical="top"/>
    </xf>
    <xf numFmtId="49" fontId="9" fillId="0" borderId="0" xfId="0" applyNumberFormat="1" applyFont="1" applyBorder="1" applyAlignment="1">
      <alignment vertical="top"/>
    </xf>
    <xf numFmtId="0" fontId="9" fillId="0" borderId="0" xfId="0" applyFont="1" applyBorder="1" applyAlignment="1">
      <alignment vertical="top" wrapText="1"/>
    </xf>
    <xf numFmtId="4" fontId="9" fillId="0" borderId="0" xfId="0" applyNumberFormat="1" applyFont="1" applyBorder="1" applyAlignment="1">
      <alignment vertical="top"/>
    </xf>
    <xf numFmtId="4" fontId="8" fillId="0" borderId="0" xfId="0" applyNumberFormat="1" applyFont="1" applyBorder="1" applyAlignment="1">
      <alignment vertical="top"/>
    </xf>
    <xf numFmtId="49" fontId="1" fillId="0" borderId="0" xfId="0" applyNumberFormat="1" applyFont="1" applyAlignment="1">
      <alignment vertical="top"/>
    </xf>
    <xf numFmtId="4" fontId="1" fillId="0" borderId="0" xfId="0" applyNumberFormat="1" applyFont="1" applyAlignment="1">
      <alignment vertical="top"/>
    </xf>
    <xf numFmtId="4" fontId="7" fillId="0" borderId="20" xfId="0" applyNumberFormat="1" applyFont="1" applyBorder="1" applyAlignment="1">
      <alignment vertical="top"/>
    </xf>
    <xf numFmtId="49" fontId="8" fillId="0" borderId="0" xfId="0" applyNumberFormat="1" applyFont="1" applyAlignment="1">
      <alignment vertical="top"/>
    </xf>
    <xf numFmtId="0" fontId="8" fillId="0" borderId="0" xfId="0" applyFont="1" applyAlignment="1">
      <alignment vertical="top" wrapText="1"/>
    </xf>
    <xf numFmtId="49" fontId="9" fillId="0" borderId="0" xfId="0" applyNumberFormat="1" applyFont="1" applyAlignment="1">
      <alignment vertical="top"/>
    </xf>
    <xf numFmtId="0" fontId="9" fillId="0" borderId="0" xfId="430" applyFont="1" applyAlignment="1">
      <alignment horizontal="right"/>
      <protection/>
    </xf>
    <xf numFmtId="177" fontId="9" fillId="0" borderId="0" xfId="430" applyNumberFormat="1" applyFont="1" applyAlignment="1">
      <alignment horizontal="right"/>
      <protection/>
    </xf>
    <xf numFmtId="177" fontId="9" fillId="0" borderId="20" xfId="430" applyNumberFormat="1" applyFont="1" applyBorder="1" applyAlignment="1">
      <alignment horizontal="right"/>
      <protection/>
    </xf>
    <xf numFmtId="177" fontId="1" fillId="0" borderId="0" xfId="430" applyNumberFormat="1" applyAlignment="1">
      <alignment horizontal="right"/>
      <protection/>
    </xf>
    <xf numFmtId="0" fontId="12" fillId="0" borderId="0" xfId="0" applyFont="1" applyAlignment="1">
      <alignment vertical="top" wrapText="1"/>
    </xf>
    <xf numFmtId="0" fontId="9" fillId="0" borderId="0" xfId="0" applyFont="1" applyFill="1" applyAlignment="1">
      <alignment vertical="top" wrapText="1"/>
    </xf>
    <xf numFmtId="0" fontId="12" fillId="0" borderId="0" xfId="0" applyFont="1" applyFill="1" applyAlignment="1">
      <alignment vertical="top" wrapText="1"/>
    </xf>
    <xf numFmtId="49" fontId="9" fillId="0" borderId="0" xfId="0" applyNumberFormat="1" applyFont="1" applyFill="1" applyAlignment="1">
      <alignment vertical="top"/>
    </xf>
    <xf numFmtId="0" fontId="1" fillId="0" borderId="0" xfId="0" applyFont="1" applyAlignment="1">
      <alignment horizontal="right" vertical="top"/>
    </xf>
    <xf numFmtId="4" fontId="16" fillId="0" borderId="0" xfId="0" applyNumberFormat="1" applyFont="1" applyAlignment="1">
      <alignment vertical="top"/>
    </xf>
    <xf numFmtId="0" fontId="17" fillId="0" borderId="0" xfId="0" applyFont="1" applyAlignment="1">
      <alignment horizontal="right" vertical="top"/>
    </xf>
    <xf numFmtId="4" fontId="18" fillId="0" borderId="0" xfId="0" applyNumberFormat="1" applyFont="1" applyAlignment="1">
      <alignment vertical="top"/>
    </xf>
    <xf numFmtId="0" fontId="9" fillId="0" borderId="0" xfId="0" applyFont="1" applyAlignment="1">
      <alignment horizontal="right"/>
    </xf>
    <xf numFmtId="4" fontId="9" fillId="0" borderId="0" xfId="0" applyNumberFormat="1" applyFont="1" applyAlignment="1">
      <alignment/>
    </xf>
    <xf numFmtId="4" fontId="9" fillId="0" borderId="20" xfId="0" applyNumberFormat="1" applyFont="1" applyBorder="1" applyAlignment="1">
      <alignment/>
    </xf>
    <xf numFmtId="4" fontId="8" fillId="0" borderId="0" xfId="0" applyNumberFormat="1" applyFont="1" applyAlignment="1">
      <alignment/>
    </xf>
    <xf numFmtId="0" fontId="9" fillId="0" borderId="0" xfId="351" applyFont="1" applyFill="1" applyAlignment="1">
      <alignment vertical="top" wrapText="1"/>
      <protection/>
    </xf>
    <xf numFmtId="4" fontId="9" fillId="0" borderId="20" xfId="0" applyNumberFormat="1" applyFont="1" applyFill="1" applyBorder="1" applyAlignment="1">
      <alignment/>
    </xf>
    <xf numFmtId="0" fontId="12" fillId="0" borderId="0" xfId="390" applyFont="1" applyAlignment="1">
      <alignment vertical="top" wrapText="1"/>
      <protection/>
    </xf>
    <xf numFmtId="4" fontId="9" fillId="0" borderId="0" xfId="0" applyNumberFormat="1" applyFont="1" applyFill="1" applyAlignment="1">
      <alignment/>
    </xf>
    <xf numFmtId="4" fontId="8" fillId="0" borderId="20" xfId="0" applyNumberFormat="1" applyFont="1" applyBorder="1" applyAlignment="1">
      <alignment/>
    </xf>
    <xf numFmtId="49" fontId="8" fillId="0" borderId="0" xfId="0" applyNumberFormat="1" applyFont="1" applyFill="1" applyAlignment="1">
      <alignment vertical="top"/>
    </xf>
    <xf numFmtId="0" fontId="8" fillId="0" borderId="0" xfId="0" applyFont="1" applyFill="1" applyAlignment="1">
      <alignment vertical="top" wrapText="1"/>
    </xf>
    <xf numFmtId="0" fontId="9" fillId="0" borderId="0" xfId="0" applyFont="1" applyFill="1" applyAlignment="1">
      <alignment horizontal="right"/>
    </xf>
    <xf numFmtId="4" fontId="8" fillId="0" borderId="0" xfId="0" applyNumberFormat="1" applyFont="1" applyFill="1" applyAlignment="1">
      <alignment/>
    </xf>
    <xf numFmtId="0" fontId="9" fillId="0" borderId="0" xfId="393" applyFont="1" applyFill="1" applyAlignment="1">
      <alignment vertical="top"/>
      <protection/>
    </xf>
    <xf numFmtId="0" fontId="9" fillId="0" borderId="0" xfId="393" applyFont="1" applyFill="1" applyAlignment="1">
      <alignment horizontal="right"/>
      <protection/>
    </xf>
    <xf numFmtId="175" fontId="9" fillId="0" borderId="0" xfId="393" applyNumberFormat="1" applyFont="1" applyFill="1" applyAlignment="1">
      <alignment horizontal="right"/>
      <protection/>
    </xf>
    <xf numFmtId="174" fontId="9" fillId="0" borderId="0" xfId="393" applyNumberFormat="1" applyFont="1" applyFill="1" applyAlignment="1">
      <alignment horizontal="right"/>
      <protection/>
    </xf>
    <xf numFmtId="2" fontId="9" fillId="0" borderId="0" xfId="393" applyNumberFormat="1" applyFont="1" applyFill="1" applyAlignment="1">
      <alignment horizontal="right"/>
      <protection/>
    </xf>
    <xf numFmtId="0" fontId="9" fillId="0" borderId="0" xfId="392" applyFont="1" applyFill="1" applyAlignment="1">
      <alignment vertical="top" wrapText="1"/>
      <protection/>
    </xf>
    <xf numFmtId="0" fontId="12" fillId="0" borderId="0" xfId="392" applyFont="1" applyFill="1" applyAlignment="1">
      <alignment vertical="top" wrapText="1"/>
      <protection/>
    </xf>
    <xf numFmtId="0" fontId="9" fillId="0" borderId="0" xfId="393" applyFont="1" applyFill="1" applyAlignment="1">
      <alignment/>
      <protection/>
    </xf>
    <xf numFmtId="0" fontId="8" fillId="0" borderId="0" xfId="392" applyFont="1" applyAlignment="1">
      <alignment vertical="top" wrapText="1"/>
      <protection/>
    </xf>
    <xf numFmtId="0" fontId="9" fillId="0" borderId="0" xfId="393" applyFont="1" applyAlignment="1">
      <alignment/>
      <protection/>
    </xf>
    <xf numFmtId="175" fontId="9" fillId="0" borderId="0" xfId="393" applyNumberFormat="1" applyFont="1" applyAlignment="1">
      <alignment horizontal="right"/>
      <protection/>
    </xf>
    <xf numFmtId="0" fontId="9" fillId="0" borderId="0" xfId="392" applyFont="1" applyAlignment="1">
      <alignment vertical="top" wrapText="1"/>
      <protection/>
    </xf>
    <xf numFmtId="174" fontId="9" fillId="0" borderId="0" xfId="393" applyNumberFormat="1" applyFont="1" applyAlignment="1">
      <alignment horizontal="right"/>
      <protection/>
    </xf>
    <xf numFmtId="0" fontId="9" fillId="0" borderId="0" xfId="395" applyFont="1" applyAlignment="1">
      <alignment horizontal="right"/>
      <protection/>
    </xf>
    <xf numFmtId="177" fontId="9" fillId="0" borderId="0" xfId="395" applyNumberFormat="1" applyFont="1" applyAlignment="1">
      <alignment horizontal="right"/>
      <protection/>
    </xf>
    <xf numFmtId="4" fontId="9" fillId="0" borderId="0" xfId="395" applyNumberFormat="1" applyFont="1" applyFill="1" applyAlignment="1">
      <alignment horizontal="right"/>
      <protection/>
    </xf>
    <xf numFmtId="174" fontId="9" fillId="0" borderId="0" xfId="395" applyNumberFormat="1" applyFont="1" applyAlignment="1">
      <alignment horizontal="right"/>
      <protection/>
    </xf>
    <xf numFmtId="179" fontId="9" fillId="0" borderId="0" xfId="395" applyNumberFormat="1" applyFont="1" applyAlignment="1">
      <alignment horizontal="right"/>
      <protection/>
    </xf>
    <xf numFmtId="0" fontId="9" fillId="0" borderId="0" xfId="402" applyFont="1" applyAlignment="1">
      <alignment vertical="top"/>
      <protection/>
    </xf>
    <xf numFmtId="0" fontId="9" fillId="0" borderId="0" xfId="402" applyFont="1" applyAlignment="1">
      <alignment vertical="top" wrapText="1"/>
      <protection/>
    </xf>
    <xf numFmtId="0" fontId="9" fillId="0" borderId="0" xfId="403" applyFont="1" applyAlignment="1">
      <alignment vertical="top"/>
      <protection/>
    </xf>
    <xf numFmtId="0" fontId="9" fillId="0" borderId="0" xfId="404" applyFont="1" applyFill="1" applyAlignment="1">
      <alignment vertical="top" wrapText="1"/>
      <protection/>
    </xf>
    <xf numFmtId="0" fontId="9" fillId="0" borderId="0" xfId="404" applyFont="1" applyAlignment="1">
      <alignment vertical="top"/>
      <protection/>
    </xf>
    <xf numFmtId="0" fontId="9" fillId="0" borderId="0" xfId="404" applyFont="1" applyAlignment="1">
      <alignment/>
      <protection/>
    </xf>
    <xf numFmtId="175" fontId="9" fillId="0" borderId="0" xfId="404" applyNumberFormat="1" applyFont="1" applyAlignment="1">
      <alignment horizontal="right"/>
      <protection/>
    </xf>
    <xf numFmtId="2" fontId="9" fillId="0" borderId="0" xfId="404" applyNumberFormat="1" applyFont="1" applyFill="1" applyAlignment="1">
      <alignment horizontal="right"/>
      <protection/>
    </xf>
    <xf numFmtId="174" fontId="9" fillId="0" borderId="0" xfId="404" applyNumberFormat="1" applyFont="1" applyAlignment="1">
      <alignment horizontal="right"/>
      <protection/>
    </xf>
    <xf numFmtId="174" fontId="8" fillId="0" borderId="20" xfId="404" applyNumberFormat="1" applyFont="1" applyBorder="1" applyAlignment="1">
      <alignment horizontal="right"/>
      <protection/>
    </xf>
    <xf numFmtId="0" fontId="12" fillId="0" borderId="0" xfId="345" applyFont="1" applyAlignment="1">
      <alignment vertical="top" wrapText="1"/>
      <protection/>
    </xf>
    <xf numFmtId="0" fontId="11" fillId="0" borderId="0" xfId="0" applyFont="1" applyAlignment="1">
      <alignment/>
    </xf>
    <xf numFmtId="0" fontId="11" fillId="0" borderId="0" xfId="0" applyFont="1" applyFill="1" applyAlignment="1">
      <alignment/>
    </xf>
    <xf numFmtId="178" fontId="15" fillId="0" borderId="0" xfId="0" applyNumberFormat="1" applyFont="1" applyAlignment="1">
      <alignment/>
    </xf>
    <xf numFmtId="0" fontId="15" fillId="0" borderId="0" xfId="0" applyFont="1" applyAlignment="1">
      <alignment/>
    </xf>
    <xf numFmtId="0" fontId="9" fillId="0" borderId="0" xfId="405" applyFont="1" applyFill="1" applyAlignment="1">
      <alignment vertical="top" wrapText="1"/>
      <protection/>
    </xf>
    <xf numFmtId="0" fontId="8" fillId="0" borderId="0" xfId="0" applyFont="1" applyFill="1" applyBorder="1" applyAlignment="1">
      <alignment vertical="top" wrapText="1"/>
    </xf>
    <xf numFmtId="4" fontId="12" fillId="0" borderId="0" xfId="0" applyNumberFormat="1" applyFont="1" applyAlignment="1">
      <alignment/>
    </xf>
    <xf numFmtId="4" fontId="12" fillId="0" borderId="0" xfId="0" applyNumberFormat="1" applyFont="1" applyFill="1" applyAlignment="1">
      <alignment/>
    </xf>
    <xf numFmtId="4" fontId="9" fillId="0" borderId="0" xfId="0" applyNumberFormat="1" applyFont="1" applyBorder="1" applyAlignment="1">
      <alignment/>
    </xf>
    <xf numFmtId="177" fontId="12" fillId="0" borderId="0" xfId="395" applyNumberFormat="1" applyFont="1" applyAlignment="1">
      <alignment horizontal="right"/>
      <protection/>
    </xf>
    <xf numFmtId="179" fontId="12" fillId="0" borderId="0" xfId="395" applyNumberFormat="1" applyFont="1" applyAlignment="1">
      <alignment horizontal="right"/>
      <protection/>
    </xf>
    <xf numFmtId="175" fontId="12" fillId="0" borderId="0" xfId="395" applyNumberFormat="1" applyFont="1" applyAlignment="1">
      <alignment horizontal="right"/>
      <protection/>
    </xf>
    <xf numFmtId="179" fontId="12" fillId="0" borderId="0" xfId="0" applyNumberFormat="1" applyFont="1" applyAlignment="1">
      <alignment/>
    </xf>
    <xf numFmtId="4" fontId="33" fillId="0" borderId="0" xfId="373" applyNumberFormat="1" applyFont="1" applyAlignment="1">
      <alignment horizontal="right" vertical="top"/>
      <protection/>
    </xf>
    <xf numFmtId="0" fontId="9" fillId="0" borderId="0" xfId="438" applyFont="1" applyAlignment="1">
      <alignment vertical="top" wrapText="1"/>
      <protection/>
    </xf>
    <xf numFmtId="0" fontId="9" fillId="0" borderId="0" xfId="391" applyFont="1" applyAlignment="1">
      <alignment vertical="top"/>
      <protection/>
    </xf>
    <xf numFmtId="0" fontId="9" fillId="0" borderId="0" xfId="404" applyFont="1" applyFill="1" applyAlignment="1">
      <alignment vertical="top"/>
      <protection/>
    </xf>
    <xf numFmtId="0" fontId="13" fillId="0" borderId="0" xfId="348" applyFont="1" applyAlignment="1">
      <alignment horizontal="left" vertical="center"/>
      <protection/>
    </xf>
    <xf numFmtId="0" fontId="13" fillId="0" borderId="0" xfId="349" applyFont="1" applyAlignment="1">
      <alignment horizontal="left" vertical="center"/>
      <protection/>
    </xf>
    <xf numFmtId="0" fontId="8" fillId="0" borderId="0" xfId="405" applyFont="1" applyFill="1" applyAlignment="1">
      <alignment vertical="top" wrapText="1"/>
      <protection/>
    </xf>
    <xf numFmtId="0" fontId="19" fillId="0" borderId="0" xfId="0" applyFont="1" applyAlignment="1">
      <alignment/>
    </xf>
    <xf numFmtId="0" fontId="9" fillId="0" borderId="0" xfId="405" applyFont="1" applyFill="1" applyBorder="1" applyAlignment="1">
      <alignment vertical="top" wrapText="1"/>
      <protection/>
    </xf>
    <xf numFmtId="0" fontId="9" fillId="0" borderId="0" xfId="0" applyFont="1" applyBorder="1" applyAlignment="1">
      <alignment horizontal="right"/>
    </xf>
    <xf numFmtId="0" fontId="11" fillId="0" borderId="0" xfId="0" applyFont="1" applyBorder="1" applyAlignment="1">
      <alignment/>
    </xf>
    <xf numFmtId="0" fontId="11" fillId="0" borderId="0" xfId="0" applyFont="1" applyFill="1" applyBorder="1" applyAlignment="1">
      <alignment/>
    </xf>
    <xf numFmtId="4" fontId="9" fillId="0" borderId="0" xfId="436" applyNumberFormat="1" applyFont="1" applyBorder="1" applyAlignment="1">
      <alignment horizontal="right"/>
      <protection/>
    </xf>
    <xf numFmtId="0" fontId="0" fillId="0" borderId="0" xfId="0" applyFont="1" applyBorder="1" applyAlignment="1">
      <alignment/>
    </xf>
    <xf numFmtId="4" fontId="15" fillId="0" borderId="0" xfId="0" applyNumberFormat="1" applyFont="1" applyBorder="1" applyAlignment="1">
      <alignment/>
    </xf>
    <xf numFmtId="0" fontId="0" fillId="0" borderId="0" xfId="0" applyBorder="1" applyAlignment="1">
      <alignment/>
    </xf>
    <xf numFmtId="0" fontId="2" fillId="0" borderId="0" xfId="0" applyNumberFormat="1" applyFont="1" applyFill="1" applyBorder="1" applyAlignment="1" applyProtection="1">
      <alignment/>
      <protection/>
    </xf>
    <xf numFmtId="4" fontId="2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right" vertical="top"/>
      <protection/>
    </xf>
    <xf numFmtId="4" fontId="34"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left" vertical="top" wrapText="1"/>
      <protection/>
    </xf>
    <xf numFmtId="49" fontId="10" fillId="0" borderId="0" xfId="0" applyNumberFormat="1" applyFont="1" applyFill="1" applyBorder="1" applyAlignment="1" applyProtection="1">
      <alignment wrapText="1"/>
      <protection/>
    </xf>
    <xf numFmtId="49" fontId="20" fillId="0" borderId="0" xfId="0" applyNumberFormat="1" applyFont="1" applyFill="1" applyBorder="1" applyAlignment="1" applyProtection="1">
      <alignment horizontal="left" wrapText="1"/>
      <protection/>
    </xf>
    <xf numFmtId="4" fontId="7" fillId="0" borderId="0" xfId="0" applyNumberFormat="1" applyFont="1" applyFill="1" applyBorder="1" applyAlignment="1" applyProtection="1">
      <alignment horizontal="right"/>
      <protection/>
    </xf>
    <xf numFmtId="0" fontId="15" fillId="0" borderId="0" xfId="0" applyFont="1" applyBorder="1" applyAlignment="1">
      <alignment/>
    </xf>
    <xf numFmtId="4" fontId="12" fillId="0" borderId="0" xfId="354" applyNumberFormat="1" applyFont="1" applyBorder="1" applyAlignment="1">
      <alignment/>
      <protection/>
    </xf>
    <xf numFmtId="175" fontId="9" fillId="0" borderId="0" xfId="395" applyNumberFormat="1" applyFont="1" applyAlignment="1">
      <alignment horizontal="right"/>
      <protection/>
    </xf>
    <xf numFmtId="0" fontId="9" fillId="0" borderId="0" xfId="0" applyNumberFormat="1" applyFont="1" applyFill="1" applyBorder="1" applyAlignment="1" applyProtection="1">
      <alignment/>
      <protection/>
    </xf>
    <xf numFmtId="0" fontId="0" fillId="0" borderId="0" xfId="0" applyAlignment="1">
      <alignment wrapText="1"/>
    </xf>
    <xf numFmtId="0" fontId="7" fillId="0" borderId="20" xfId="0" applyFont="1" applyBorder="1" applyAlignment="1">
      <alignment vertical="top" wrapText="1"/>
    </xf>
    <xf numFmtId="4" fontId="9" fillId="0" borderId="21" xfId="354" applyNumberFormat="1" applyFont="1" applyBorder="1" applyAlignment="1">
      <alignment/>
      <protection/>
    </xf>
    <xf numFmtId="4" fontId="9" fillId="0" borderId="21" xfId="0" applyNumberFormat="1" applyFont="1" applyFill="1" applyBorder="1" applyAlignment="1" applyProtection="1">
      <alignment/>
      <protection/>
    </xf>
    <xf numFmtId="0" fontId="11" fillId="0" borderId="0" xfId="0" applyFont="1" applyAlignment="1">
      <alignment vertical="top"/>
    </xf>
    <xf numFmtId="4" fontId="9" fillId="0" borderId="0" xfId="354" applyNumberFormat="1" applyFont="1" applyBorder="1" applyAlignment="1">
      <alignment/>
      <protection/>
    </xf>
    <xf numFmtId="4" fontId="9" fillId="0" borderId="0" xfId="0" applyNumberFormat="1" applyFont="1" applyFill="1" applyBorder="1" applyAlignment="1" applyProtection="1">
      <alignment/>
      <protection/>
    </xf>
    <xf numFmtId="49" fontId="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0" fontId="7" fillId="0" borderId="21" xfId="409" applyFont="1" applyBorder="1" applyAlignment="1">
      <alignment vertical="top" wrapText="1"/>
      <protection/>
    </xf>
    <xf numFmtId="0" fontId="13" fillId="0" borderId="0" xfId="0" applyFont="1" applyAlignment="1">
      <alignment wrapText="1"/>
    </xf>
    <xf numFmtId="4" fontId="85" fillId="0" borderId="0" xfId="0" applyNumberFormat="1" applyFont="1" applyAlignment="1">
      <alignment/>
    </xf>
    <xf numFmtId="0" fontId="9" fillId="0" borderId="0" xfId="345" applyFont="1" applyAlignment="1">
      <alignment vertical="top" wrapText="1"/>
      <protection/>
    </xf>
    <xf numFmtId="0" fontId="9" fillId="0" borderId="0" xfId="346" applyFont="1" applyAlignment="1">
      <alignment vertical="top" wrapText="1"/>
      <protection/>
    </xf>
    <xf numFmtId="179" fontId="9" fillId="0" borderId="0" xfId="395" applyNumberFormat="1" applyFont="1" applyFill="1" applyAlignment="1">
      <alignment horizontal="right"/>
      <protection/>
    </xf>
    <xf numFmtId="4" fontId="86" fillId="0" borderId="0" xfId="0" applyNumberFormat="1" applyFont="1" applyFill="1" applyAlignment="1">
      <alignment/>
    </xf>
    <xf numFmtId="4" fontId="17" fillId="0" borderId="0" xfId="0" applyNumberFormat="1" applyFont="1" applyAlignment="1">
      <alignment vertical="top"/>
    </xf>
    <xf numFmtId="0" fontId="7" fillId="0" borderId="0" xfId="409" applyFont="1" applyAlignment="1">
      <alignment vertical="top"/>
      <protection/>
    </xf>
    <xf numFmtId="172" fontId="7" fillId="0" borderId="0" xfId="633" applyFont="1" applyFill="1" applyBorder="1" applyAlignment="1" applyProtection="1">
      <alignment/>
      <protection/>
    </xf>
    <xf numFmtId="0" fontId="17" fillId="0" borderId="0" xfId="409" applyFont="1" applyAlignment="1">
      <alignment vertical="top"/>
      <protection/>
    </xf>
    <xf numFmtId="4" fontId="17" fillId="0" borderId="0" xfId="409" applyNumberFormat="1" applyFont="1">
      <alignment/>
      <protection/>
    </xf>
    <xf numFmtId="0" fontId="17" fillId="0" borderId="0" xfId="409" applyFont="1">
      <alignment/>
      <protection/>
    </xf>
    <xf numFmtId="4" fontId="9" fillId="0" borderId="0" xfId="0" applyNumberFormat="1" applyFont="1" applyAlignment="1">
      <alignment horizontal="right"/>
    </xf>
    <xf numFmtId="4" fontId="12" fillId="0" borderId="0" xfId="0" applyNumberFormat="1" applyFont="1" applyAlignment="1">
      <alignment horizontal="right"/>
    </xf>
    <xf numFmtId="4" fontId="9" fillId="0" borderId="0" xfId="0" applyNumberFormat="1" applyFont="1" applyFill="1" applyAlignment="1">
      <alignment horizontal="right"/>
    </xf>
    <xf numFmtId="4" fontId="12" fillId="0" borderId="0" xfId="0" applyNumberFormat="1" applyFont="1" applyFill="1" applyAlignment="1">
      <alignment horizontal="right"/>
    </xf>
    <xf numFmtId="0" fontId="9" fillId="0" borderId="0" xfId="404" applyFont="1" applyFill="1" applyAlignment="1">
      <alignment/>
      <protection/>
    </xf>
    <xf numFmtId="4" fontId="9" fillId="0" borderId="0" xfId="404" applyNumberFormat="1" applyFont="1" applyFill="1" applyAlignment="1">
      <alignment horizontal="right"/>
      <protection/>
    </xf>
    <xf numFmtId="175" fontId="9" fillId="0" borderId="0" xfId="404" applyNumberFormat="1" applyFont="1" applyFill="1" applyAlignment="1">
      <alignment horizontal="right"/>
      <protection/>
    </xf>
    <xf numFmtId="175" fontId="12" fillId="0" borderId="0" xfId="404" applyNumberFormat="1" applyFont="1" applyFill="1" applyAlignment="1">
      <alignment horizontal="right"/>
      <protection/>
    </xf>
    <xf numFmtId="4" fontId="9" fillId="0" borderId="22" xfId="0" applyNumberFormat="1" applyFont="1" applyBorder="1" applyAlignment="1">
      <alignment/>
    </xf>
    <xf numFmtId="4" fontId="9" fillId="0" borderId="21" xfId="0" applyNumberFormat="1" applyFont="1" applyFill="1" applyBorder="1" applyAlignment="1">
      <alignment horizontal="right"/>
    </xf>
    <xf numFmtId="0" fontId="9" fillId="0" borderId="0" xfId="0" applyFont="1" applyAlignment="1">
      <alignment horizontal="center"/>
    </xf>
    <xf numFmtId="0" fontId="9" fillId="0" borderId="0" xfId="406" applyFont="1" applyFill="1" applyAlignment="1">
      <alignment vertical="top" wrapText="1"/>
      <protection/>
    </xf>
    <xf numFmtId="0" fontId="9" fillId="0" borderId="0" xfId="0" applyFont="1" applyFill="1" applyAlignment="1">
      <alignment horizontal="center"/>
    </xf>
    <xf numFmtId="0" fontId="9" fillId="0" borderId="0" xfId="0" applyFont="1" applyAlignment="1">
      <alignment horizontal="center" wrapText="1"/>
    </xf>
    <xf numFmtId="4" fontId="8" fillId="0" borderId="0" xfId="0" applyNumberFormat="1" applyFont="1" applyBorder="1" applyAlignment="1">
      <alignment/>
    </xf>
    <xf numFmtId="0" fontId="9" fillId="0" borderId="0" xfId="430" applyFont="1" applyAlignment="1">
      <alignment horizontal="center"/>
      <protection/>
    </xf>
    <xf numFmtId="177" fontId="9" fillId="0" borderId="0" xfId="430" applyNumberFormat="1" applyFont="1" applyFill="1" applyAlignment="1">
      <alignment horizontal="right"/>
      <protection/>
    </xf>
    <xf numFmtId="49" fontId="86" fillId="0" borderId="0" xfId="0" applyNumberFormat="1" applyFont="1" applyAlignment="1">
      <alignment vertical="top"/>
    </xf>
    <xf numFmtId="177" fontId="9" fillId="0" borderId="0" xfId="430" applyNumberFormat="1" applyFont="1" applyBorder="1" applyAlignment="1">
      <alignment horizontal="right"/>
      <protection/>
    </xf>
    <xf numFmtId="0" fontId="9" fillId="0" borderId="0" xfId="389" applyFont="1" applyFill="1" applyAlignment="1">
      <alignment vertical="top" wrapText="1"/>
      <protection/>
    </xf>
    <xf numFmtId="0" fontId="9" fillId="0" borderId="0" xfId="352" applyFont="1" applyFill="1" applyAlignment="1">
      <alignment vertical="top" wrapText="1"/>
      <protection/>
    </xf>
    <xf numFmtId="0" fontId="9" fillId="0" borderId="0" xfId="391" applyFont="1" applyFill="1" applyAlignment="1">
      <alignment vertical="top" wrapText="1"/>
      <protection/>
    </xf>
    <xf numFmtId="0" fontId="9" fillId="0" borderId="0" xfId="353" applyFont="1" applyFill="1" applyAlignment="1">
      <alignment vertical="top" wrapText="1"/>
      <protection/>
    </xf>
    <xf numFmtId="0" fontId="9" fillId="0" borderId="0" xfId="393" applyFont="1" applyFill="1" applyAlignment="1">
      <alignment vertical="top" wrapText="1"/>
      <protection/>
    </xf>
    <xf numFmtId="0" fontId="9" fillId="0" borderId="0" xfId="0" applyFont="1" applyFill="1" applyAlignment="1">
      <alignment horizontal="left" vertical="top" wrapText="1"/>
    </xf>
    <xf numFmtId="0" fontId="9" fillId="0" borderId="0" xfId="401" applyFont="1" applyFill="1" applyAlignment="1">
      <alignment vertical="top" wrapText="1"/>
      <protection/>
    </xf>
    <xf numFmtId="0" fontId="9" fillId="0" borderId="0" xfId="403" applyFont="1" applyFill="1" applyAlignment="1">
      <alignment vertical="top" wrapText="1"/>
      <protection/>
    </xf>
    <xf numFmtId="0" fontId="9" fillId="0" borderId="0" xfId="430" applyFont="1" applyFill="1" applyAlignment="1">
      <alignment horizontal="center"/>
      <protection/>
    </xf>
    <xf numFmtId="177" fontId="9" fillId="0" borderId="20" xfId="430" applyNumberFormat="1" applyFont="1" applyFill="1" applyBorder="1" applyAlignment="1">
      <alignment horizontal="right"/>
      <protection/>
    </xf>
    <xf numFmtId="177" fontId="1" fillId="0" borderId="0" xfId="430" applyNumberFormat="1" applyFill="1" applyAlignment="1">
      <alignment horizontal="right"/>
      <protection/>
    </xf>
    <xf numFmtId="0" fontId="7" fillId="0" borderId="0" xfId="0" applyFont="1" applyAlignment="1">
      <alignment vertical="top" wrapText="1"/>
    </xf>
    <xf numFmtId="0" fontId="47" fillId="0" borderId="0" xfId="0" applyFont="1" applyAlignment="1">
      <alignment vertical="top"/>
    </xf>
    <xf numFmtId="0" fontId="9" fillId="55" borderId="0" xfId="350" applyFont="1" applyFill="1" applyAlignment="1">
      <alignment vertical="top" wrapText="1"/>
      <protection/>
    </xf>
    <xf numFmtId="0" fontId="9" fillId="55" borderId="0" xfId="0" applyFont="1" applyFill="1" applyAlignment="1">
      <alignment vertical="top" wrapText="1"/>
    </xf>
  </cellXfs>
  <cellStyles count="651">
    <cellStyle name="Normal" xfId="0"/>
    <cellStyle name="20 % – Poudarek1" xfId="15"/>
    <cellStyle name="20 % – Poudarek1 2" xfId="16"/>
    <cellStyle name="20 % – Poudarek1 2 2" xfId="17"/>
    <cellStyle name="20 % – Poudarek1 2 3" xfId="18"/>
    <cellStyle name="20 % – Poudarek1 2 4" xfId="19"/>
    <cellStyle name="20 % – Poudarek1 3" xfId="20"/>
    <cellStyle name="20 % – Poudarek1 3 2" xfId="21"/>
    <cellStyle name="20 % – Poudarek1 3 3" xfId="22"/>
    <cellStyle name="20 % – Poudarek1 3 4" xfId="23"/>
    <cellStyle name="20 % – Poudarek1 4" xfId="24"/>
    <cellStyle name="20 % – Poudarek1 4 2" xfId="25"/>
    <cellStyle name="20 % – Poudarek1 4 3" xfId="26"/>
    <cellStyle name="20 % – Poudarek1 4 4" xfId="27"/>
    <cellStyle name="20 % – Poudarek2" xfId="28"/>
    <cellStyle name="20 % – Poudarek2 2" xfId="29"/>
    <cellStyle name="20 % – Poudarek2 2 2" xfId="30"/>
    <cellStyle name="20 % – Poudarek2 2 3" xfId="31"/>
    <cellStyle name="20 % – Poudarek2 2 4" xfId="32"/>
    <cellStyle name="20 % – Poudarek2 3" xfId="33"/>
    <cellStyle name="20 % – Poudarek2 3 2" xfId="34"/>
    <cellStyle name="20 % – Poudarek2 3 3" xfId="35"/>
    <cellStyle name="20 % – Poudarek2 3 4" xfId="36"/>
    <cellStyle name="20 % – Poudarek2 4" xfId="37"/>
    <cellStyle name="20 % – Poudarek2 4 2" xfId="38"/>
    <cellStyle name="20 % – Poudarek2 4 3" xfId="39"/>
    <cellStyle name="20 % – Poudarek2 4 4" xfId="40"/>
    <cellStyle name="20 % – Poudarek3" xfId="41"/>
    <cellStyle name="20 % – Poudarek3 2" xfId="42"/>
    <cellStyle name="20 % – Poudarek3 2 2" xfId="43"/>
    <cellStyle name="20 % – Poudarek3 2 3" xfId="44"/>
    <cellStyle name="20 % – Poudarek3 2 4" xfId="45"/>
    <cellStyle name="20 % – Poudarek3 3" xfId="46"/>
    <cellStyle name="20 % – Poudarek3 3 2" xfId="47"/>
    <cellStyle name="20 % – Poudarek3 3 3" xfId="48"/>
    <cellStyle name="20 % – Poudarek3 3 4" xfId="49"/>
    <cellStyle name="20 % – Poudarek3 4" xfId="50"/>
    <cellStyle name="20 % – Poudarek3 4 2" xfId="51"/>
    <cellStyle name="20 % – Poudarek3 4 3" xfId="52"/>
    <cellStyle name="20 % – Poudarek3 4 4" xfId="53"/>
    <cellStyle name="20 % – Poudarek4" xfId="54"/>
    <cellStyle name="20 % – Poudarek4 2" xfId="55"/>
    <cellStyle name="20 % – Poudarek4 2 2" xfId="56"/>
    <cellStyle name="20 % – Poudarek4 2 3" xfId="57"/>
    <cellStyle name="20 % – Poudarek4 2 4" xfId="58"/>
    <cellStyle name="20 % – Poudarek4 3" xfId="59"/>
    <cellStyle name="20 % – Poudarek4 3 2" xfId="60"/>
    <cellStyle name="20 % – Poudarek4 3 3" xfId="61"/>
    <cellStyle name="20 % – Poudarek4 3 4" xfId="62"/>
    <cellStyle name="20 % – Poudarek4 4" xfId="63"/>
    <cellStyle name="20 % – Poudarek4 4 2" xfId="64"/>
    <cellStyle name="20 % – Poudarek4 4 3" xfId="65"/>
    <cellStyle name="20 % – Poudarek4 4 4" xfId="66"/>
    <cellStyle name="20 % – Poudarek5" xfId="67"/>
    <cellStyle name="20 % – Poudarek5 2" xfId="68"/>
    <cellStyle name="20 % – Poudarek5 2 2" xfId="69"/>
    <cellStyle name="20 % – Poudarek5 2 3" xfId="70"/>
    <cellStyle name="20 % – Poudarek5 2 4" xfId="71"/>
    <cellStyle name="20 % – Poudarek5 3" xfId="72"/>
    <cellStyle name="20 % – Poudarek5 3 2" xfId="73"/>
    <cellStyle name="20 % – Poudarek5 3 3" xfId="74"/>
    <cellStyle name="20 % – Poudarek5 3 4" xfId="75"/>
    <cellStyle name="20 % – Poudarek5 4" xfId="76"/>
    <cellStyle name="20 % – Poudarek5 4 2" xfId="77"/>
    <cellStyle name="20 % – Poudarek5 4 3" xfId="78"/>
    <cellStyle name="20 % – Poudarek5 4 4" xfId="79"/>
    <cellStyle name="20 % – Poudarek6" xfId="80"/>
    <cellStyle name="20 % – Poudarek6 2" xfId="81"/>
    <cellStyle name="20 % – Poudarek6 2 2" xfId="82"/>
    <cellStyle name="20 % – Poudarek6 2 3" xfId="83"/>
    <cellStyle name="20 % – Poudarek6 2 4" xfId="84"/>
    <cellStyle name="20 % – Poudarek6 3" xfId="85"/>
    <cellStyle name="20 % – Poudarek6 3 2" xfId="86"/>
    <cellStyle name="20 % – Poudarek6 3 3" xfId="87"/>
    <cellStyle name="20 % – Poudarek6 3 4" xfId="88"/>
    <cellStyle name="20 % – Poudarek6 4" xfId="89"/>
    <cellStyle name="20 % – Poudarek6 4 2" xfId="90"/>
    <cellStyle name="20 % – Poudarek6 4 3" xfId="91"/>
    <cellStyle name="20 % – Poudarek6 4 4" xfId="92"/>
    <cellStyle name="40 % – Poudarek1" xfId="93"/>
    <cellStyle name="40 % – Poudarek1 2" xfId="94"/>
    <cellStyle name="40 % – Poudarek1 2 2" xfId="95"/>
    <cellStyle name="40 % – Poudarek1 2 3" xfId="96"/>
    <cellStyle name="40 % – Poudarek1 2 4" xfId="97"/>
    <cellStyle name="40 % – Poudarek1 3" xfId="98"/>
    <cellStyle name="40 % – Poudarek1 3 2" xfId="99"/>
    <cellStyle name="40 % – Poudarek1 3 3" xfId="100"/>
    <cellStyle name="40 % – Poudarek1 3 4" xfId="101"/>
    <cellStyle name="40 % – Poudarek1 4" xfId="102"/>
    <cellStyle name="40 % – Poudarek1 4 2" xfId="103"/>
    <cellStyle name="40 % – Poudarek1 4 3" xfId="104"/>
    <cellStyle name="40 % – Poudarek1 4 4" xfId="105"/>
    <cellStyle name="40 % – Poudarek2" xfId="106"/>
    <cellStyle name="40 % – Poudarek2 2" xfId="107"/>
    <cellStyle name="40 % – Poudarek2 2 2" xfId="108"/>
    <cellStyle name="40 % – Poudarek2 2 3" xfId="109"/>
    <cellStyle name="40 % – Poudarek2 2 4" xfId="110"/>
    <cellStyle name="40 % – Poudarek2 3" xfId="111"/>
    <cellStyle name="40 % – Poudarek2 3 2" xfId="112"/>
    <cellStyle name="40 % – Poudarek2 3 3" xfId="113"/>
    <cellStyle name="40 % – Poudarek2 3 4" xfId="114"/>
    <cellStyle name="40 % – Poudarek2 4" xfId="115"/>
    <cellStyle name="40 % – Poudarek2 4 2" xfId="116"/>
    <cellStyle name="40 % – Poudarek2 4 3" xfId="117"/>
    <cellStyle name="40 % – Poudarek2 4 4" xfId="118"/>
    <cellStyle name="40 % – Poudarek3" xfId="119"/>
    <cellStyle name="40 % – Poudarek3 2" xfId="120"/>
    <cellStyle name="40 % – Poudarek3 2 2" xfId="121"/>
    <cellStyle name="40 % – Poudarek3 2 3" xfId="122"/>
    <cellStyle name="40 % – Poudarek3 2 4" xfId="123"/>
    <cellStyle name="40 % – Poudarek3 3" xfId="124"/>
    <cellStyle name="40 % – Poudarek3 3 2" xfId="125"/>
    <cellStyle name="40 % – Poudarek3 3 3" xfId="126"/>
    <cellStyle name="40 % – Poudarek3 3 4" xfId="127"/>
    <cellStyle name="40 % – Poudarek3 4" xfId="128"/>
    <cellStyle name="40 % – Poudarek3 4 2" xfId="129"/>
    <cellStyle name="40 % – Poudarek3 4 3" xfId="130"/>
    <cellStyle name="40 % – Poudarek3 4 4" xfId="131"/>
    <cellStyle name="40 % – Poudarek4" xfId="132"/>
    <cellStyle name="40 % – Poudarek4 2" xfId="133"/>
    <cellStyle name="40 % – Poudarek4 2 2" xfId="134"/>
    <cellStyle name="40 % – Poudarek4 2 3" xfId="135"/>
    <cellStyle name="40 % – Poudarek4 2 4" xfId="136"/>
    <cellStyle name="40 % – Poudarek4 3" xfId="137"/>
    <cellStyle name="40 % – Poudarek4 3 2" xfId="138"/>
    <cellStyle name="40 % – Poudarek4 3 3" xfId="139"/>
    <cellStyle name="40 % – Poudarek4 3 4" xfId="140"/>
    <cellStyle name="40 % – Poudarek4 4" xfId="141"/>
    <cellStyle name="40 % – Poudarek4 4 2" xfId="142"/>
    <cellStyle name="40 % – Poudarek4 4 3" xfId="143"/>
    <cellStyle name="40 % – Poudarek4 4 4" xfId="144"/>
    <cellStyle name="40 % – Poudarek5" xfId="145"/>
    <cellStyle name="40 % – Poudarek5 2" xfId="146"/>
    <cellStyle name="40 % – Poudarek5 2 2" xfId="147"/>
    <cellStyle name="40 % – Poudarek5 2 3" xfId="148"/>
    <cellStyle name="40 % – Poudarek5 2 4" xfId="149"/>
    <cellStyle name="40 % – Poudarek5 3" xfId="150"/>
    <cellStyle name="40 % – Poudarek5 3 2" xfId="151"/>
    <cellStyle name="40 % – Poudarek5 3 3" xfId="152"/>
    <cellStyle name="40 % – Poudarek5 3 4" xfId="153"/>
    <cellStyle name="40 % – Poudarek5 4" xfId="154"/>
    <cellStyle name="40 % – Poudarek5 4 2" xfId="155"/>
    <cellStyle name="40 % – Poudarek5 4 3" xfId="156"/>
    <cellStyle name="40 % – Poudarek5 4 4" xfId="157"/>
    <cellStyle name="40 % – Poudarek6" xfId="158"/>
    <cellStyle name="40 % – Poudarek6 2" xfId="159"/>
    <cellStyle name="40 % – Poudarek6 2 2" xfId="160"/>
    <cellStyle name="40 % – Poudarek6 2 3" xfId="161"/>
    <cellStyle name="40 % – Poudarek6 2 4" xfId="162"/>
    <cellStyle name="40 % – Poudarek6 3" xfId="163"/>
    <cellStyle name="40 % – Poudarek6 3 2" xfId="164"/>
    <cellStyle name="40 % – Poudarek6 3 3" xfId="165"/>
    <cellStyle name="40 % – Poudarek6 3 4" xfId="166"/>
    <cellStyle name="40 % – Poudarek6 4" xfId="167"/>
    <cellStyle name="40 % – Poudarek6 4 2" xfId="168"/>
    <cellStyle name="40 % – Poudarek6 4 3" xfId="169"/>
    <cellStyle name="40 % – Poudarek6 4 4" xfId="170"/>
    <cellStyle name="60 % – Poudarek1" xfId="171"/>
    <cellStyle name="60 % – Poudarek1 2" xfId="172"/>
    <cellStyle name="60 % – Poudarek1 2 2" xfId="173"/>
    <cellStyle name="60 % – Poudarek1 2 3" xfId="174"/>
    <cellStyle name="60 % – Poudarek1 2 4" xfId="175"/>
    <cellStyle name="60 % – Poudarek1 3" xfId="176"/>
    <cellStyle name="60 % – Poudarek1 3 2" xfId="177"/>
    <cellStyle name="60 % – Poudarek1 3 3" xfId="178"/>
    <cellStyle name="60 % – Poudarek1 3 4" xfId="179"/>
    <cellStyle name="60 % – Poudarek1 4" xfId="180"/>
    <cellStyle name="60 % – Poudarek1 4 2" xfId="181"/>
    <cellStyle name="60 % – Poudarek1 4 3" xfId="182"/>
    <cellStyle name="60 % – Poudarek1 4 4" xfId="183"/>
    <cellStyle name="60 % – Poudarek2" xfId="184"/>
    <cellStyle name="60 % – Poudarek2 2" xfId="185"/>
    <cellStyle name="60 % – Poudarek2 2 2" xfId="186"/>
    <cellStyle name="60 % – Poudarek2 2 3" xfId="187"/>
    <cellStyle name="60 % – Poudarek2 2 4" xfId="188"/>
    <cellStyle name="60 % – Poudarek2 3" xfId="189"/>
    <cellStyle name="60 % – Poudarek2 3 2" xfId="190"/>
    <cellStyle name="60 % – Poudarek2 3 3" xfId="191"/>
    <cellStyle name="60 % – Poudarek2 3 4" xfId="192"/>
    <cellStyle name="60 % – Poudarek2 4" xfId="193"/>
    <cellStyle name="60 % – Poudarek2 4 2" xfId="194"/>
    <cellStyle name="60 % – Poudarek2 4 3" xfId="195"/>
    <cellStyle name="60 % – Poudarek2 4 4" xfId="196"/>
    <cellStyle name="60 % – Poudarek3" xfId="197"/>
    <cellStyle name="60 % – Poudarek3 2" xfId="198"/>
    <cellStyle name="60 % – Poudarek3 2 2" xfId="199"/>
    <cellStyle name="60 % – Poudarek3 2 3" xfId="200"/>
    <cellStyle name="60 % – Poudarek3 2 4" xfId="201"/>
    <cellStyle name="60 % – Poudarek3 3" xfId="202"/>
    <cellStyle name="60 % – Poudarek3 3 2" xfId="203"/>
    <cellStyle name="60 % – Poudarek3 3 3" xfId="204"/>
    <cellStyle name="60 % – Poudarek3 3 4" xfId="205"/>
    <cellStyle name="60 % – Poudarek3 4" xfId="206"/>
    <cellStyle name="60 % – Poudarek3 4 2" xfId="207"/>
    <cellStyle name="60 % – Poudarek3 4 3" xfId="208"/>
    <cellStyle name="60 % – Poudarek3 4 4" xfId="209"/>
    <cellStyle name="60 % – Poudarek4" xfId="210"/>
    <cellStyle name="60 % – Poudarek4 2" xfId="211"/>
    <cellStyle name="60 % – Poudarek4 2 2" xfId="212"/>
    <cellStyle name="60 % – Poudarek4 2 3" xfId="213"/>
    <cellStyle name="60 % – Poudarek4 2 4" xfId="214"/>
    <cellStyle name="60 % – Poudarek4 3" xfId="215"/>
    <cellStyle name="60 % – Poudarek4 3 2" xfId="216"/>
    <cellStyle name="60 % – Poudarek4 3 3" xfId="217"/>
    <cellStyle name="60 % – Poudarek4 3 4" xfId="218"/>
    <cellStyle name="60 % – Poudarek4 4" xfId="219"/>
    <cellStyle name="60 % – Poudarek4 4 2" xfId="220"/>
    <cellStyle name="60 % – Poudarek4 4 3" xfId="221"/>
    <cellStyle name="60 % – Poudarek4 4 4" xfId="222"/>
    <cellStyle name="60 % – Poudarek5" xfId="223"/>
    <cellStyle name="60 % – Poudarek5 2" xfId="224"/>
    <cellStyle name="60 % – Poudarek5 2 2" xfId="225"/>
    <cellStyle name="60 % – Poudarek5 2 3" xfId="226"/>
    <cellStyle name="60 % – Poudarek5 2 4" xfId="227"/>
    <cellStyle name="60 % – Poudarek5 3" xfId="228"/>
    <cellStyle name="60 % – Poudarek5 3 2" xfId="229"/>
    <cellStyle name="60 % – Poudarek5 3 3" xfId="230"/>
    <cellStyle name="60 % – Poudarek5 3 4" xfId="231"/>
    <cellStyle name="60 % – Poudarek5 4" xfId="232"/>
    <cellStyle name="60 % – Poudarek5 4 2" xfId="233"/>
    <cellStyle name="60 % – Poudarek5 4 3" xfId="234"/>
    <cellStyle name="60 % – Poudarek5 4 4" xfId="235"/>
    <cellStyle name="60 % – Poudarek6" xfId="236"/>
    <cellStyle name="60 % – Poudarek6 2" xfId="237"/>
    <cellStyle name="60 % – Poudarek6 2 2" xfId="238"/>
    <cellStyle name="60 % – Poudarek6 2 3" xfId="239"/>
    <cellStyle name="60 % – Poudarek6 2 4" xfId="240"/>
    <cellStyle name="60 % – Poudarek6 3" xfId="241"/>
    <cellStyle name="60 % – Poudarek6 3 2" xfId="242"/>
    <cellStyle name="60 % – Poudarek6 3 3" xfId="243"/>
    <cellStyle name="60 % – Poudarek6 3 4" xfId="244"/>
    <cellStyle name="60 % – Poudarek6 4" xfId="245"/>
    <cellStyle name="60 % – Poudarek6 4 2" xfId="246"/>
    <cellStyle name="60 % – Poudarek6 4 3" xfId="247"/>
    <cellStyle name="60 % – Poudarek6 4 4" xfId="248"/>
    <cellStyle name="Comma_Sheet1 2" xfId="249"/>
    <cellStyle name="Comma0" xfId="250"/>
    <cellStyle name="Currency [0]_B_QT" xfId="251"/>
    <cellStyle name="Currency_B_QT" xfId="252"/>
    <cellStyle name="Currency0" xfId="253"/>
    <cellStyle name="Date" xfId="254"/>
    <cellStyle name="Desno" xfId="255"/>
    <cellStyle name="Dobro" xfId="256"/>
    <cellStyle name="Dobro 2" xfId="257"/>
    <cellStyle name="Dobro 2 2" xfId="258"/>
    <cellStyle name="Dobro 2 3" xfId="259"/>
    <cellStyle name="Dobro 2 4" xfId="260"/>
    <cellStyle name="Dobro 3" xfId="261"/>
    <cellStyle name="Dobro 3 2" xfId="262"/>
    <cellStyle name="Dobro 3 3" xfId="263"/>
    <cellStyle name="Dobro 3 4" xfId="264"/>
    <cellStyle name="Dobro 4" xfId="265"/>
    <cellStyle name="Dobro 4 2" xfId="266"/>
    <cellStyle name="Dobro 4 3" xfId="267"/>
    <cellStyle name="Dobro 4 4" xfId="268"/>
    <cellStyle name="Fixed" xfId="269"/>
    <cellStyle name="Heading 1" xfId="270"/>
    <cellStyle name="Heading 2" xfId="271"/>
    <cellStyle name="Hyperlink" xfId="272"/>
    <cellStyle name="Izhod" xfId="273"/>
    <cellStyle name="Izhod 2" xfId="274"/>
    <cellStyle name="Izhod 2 2" xfId="275"/>
    <cellStyle name="Izhod 2 3" xfId="276"/>
    <cellStyle name="Izhod 2 4" xfId="277"/>
    <cellStyle name="Izhod 3" xfId="278"/>
    <cellStyle name="Izhod 3 2" xfId="279"/>
    <cellStyle name="Izhod 3 3" xfId="280"/>
    <cellStyle name="Izhod 3 4" xfId="281"/>
    <cellStyle name="Izhod 4" xfId="282"/>
    <cellStyle name="Izhod 4 2" xfId="283"/>
    <cellStyle name="Izhod 4 3" xfId="284"/>
    <cellStyle name="Izhod 4 4" xfId="285"/>
    <cellStyle name="Izračuni" xfId="286"/>
    <cellStyle name="Krepko" xfId="287"/>
    <cellStyle name="Naslov" xfId="288"/>
    <cellStyle name="Naslov 1" xfId="289"/>
    <cellStyle name="Naslov 1 1" xfId="290"/>
    <cellStyle name="Naslov 1 2" xfId="291"/>
    <cellStyle name="Naslov 1 2 2" xfId="292"/>
    <cellStyle name="Naslov 1 2 3" xfId="293"/>
    <cellStyle name="Naslov 1 2 4" xfId="294"/>
    <cellStyle name="Naslov 1 3" xfId="295"/>
    <cellStyle name="Naslov 1 3 2" xfId="296"/>
    <cellStyle name="Naslov 1 3 3" xfId="297"/>
    <cellStyle name="Naslov 1 3 4" xfId="298"/>
    <cellStyle name="Naslov 1 4" xfId="299"/>
    <cellStyle name="Naslov 1 4 2" xfId="300"/>
    <cellStyle name="Naslov 1 4 3" xfId="301"/>
    <cellStyle name="Naslov 1 4 4" xfId="302"/>
    <cellStyle name="Naslov 2" xfId="303"/>
    <cellStyle name="Naslov 2 2" xfId="304"/>
    <cellStyle name="Naslov 2 2 2" xfId="305"/>
    <cellStyle name="Naslov 2 2 3" xfId="306"/>
    <cellStyle name="Naslov 2 2 4" xfId="307"/>
    <cellStyle name="Naslov 2 3" xfId="308"/>
    <cellStyle name="Naslov 2 3 2" xfId="309"/>
    <cellStyle name="Naslov 2 3 3" xfId="310"/>
    <cellStyle name="Naslov 2 3 4" xfId="311"/>
    <cellStyle name="Naslov 2 4" xfId="312"/>
    <cellStyle name="Naslov 2 4 2" xfId="313"/>
    <cellStyle name="Naslov 2 4 3" xfId="314"/>
    <cellStyle name="Naslov 2 4 4" xfId="315"/>
    <cellStyle name="Naslov 3" xfId="316"/>
    <cellStyle name="Naslov 3 2" xfId="317"/>
    <cellStyle name="Naslov 3 2 2" xfId="318"/>
    <cellStyle name="Naslov 3 2 3" xfId="319"/>
    <cellStyle name="Naslov 3 2 4" xfId="320"/>
    <cellStyle name="Naslov 3 3" xfId="321"/>
    <cellStyle name="Naslov 3 3 2" xfId="322"/>
    <cellStyle name="Naslov 3 3 3" xfId="323"/>
    <cellStyle name="Naslov 3 3 4" xfId="324"/>
    <cellStyle name="Naslov 3 4" xfId="325"/>
    <cellStyle name="Naslov 3 4 2" xfId="326"/>
    <cellStyle name="Naslov 3 4 3" xfId="327"/>
    <cellStyle name="Naslov 3 4 4" xfId="328"/>
    <cellStyle name="Naslov 4" xfId="329"/>
    <cellStyle name="Naslov 4 2" xfId="330"/>
    <cellStyle name="Naslov 4 2 2" xfId="331"/>
    <cellStyle name="Naslov 4 2 3" xfId="332"/>
    <cellStyle name="Naslov 4 2 4" xfId="333"/>
    <cellStyle name="Naslov 4 3" xfId="334"/>
    <cellStyle name="Naslov 4 3 2" xfId="335"/>
    <cellStyle name="Naslov 4 3 3" xfId="336"/>
    <cellStyle name="Naslov 4 3 4" xfId="337"/>
    <cellStyle name="Naslov 4 4" xfId="338"/>
    <cellStyle name="Naslov 4 4 2" xfId="339"/>
    <cellStyle name="Naslov 4 4 3" xfId="340"/>
    <cellStyle name="Naslov 4 4 4" xfId="341"/>
    <cellStyle name="Naslov 5" xfId="342"/>
    <cellStyle name="Naslov 6" xfId="343"/>
    <cellStyle name="Navadno 10" xfId="344"/>
    <cellStyle name="Navadno 100" xfId="345"/>
    <cellStyle name="Navadno 102" xfId="346"/>
    <cellStyle name="Navadno 11" xfId="347"/>
    <cellStyle name="Navadno 115" xfId="348"/>
    <cellStyle name="Navadno 116" xfId="349"/>
    <cellStyle name="Navadno 117" xfId="350"/>
    <cellStyle name="Navadno 118" xfId="351"/>
    <cellStyle name="Navadno 119" xfId="352"/>
    <cellStyle name="Navadno 121" xfId="353"/>
    <cellStyle name="Navadno 18" xfId="354"/>
    <cellStyle name="Navadno 19" xfId="355"/>
    <cellStyle name="Navadno 2" xfId="356"/>
    <cellStyle name="Navadno 2 2" xfId="357"/>
    <cellStyle name="Navadno 2 2 2" xfId="358"/>
    <cellStyle name="Navadno 2 2 2 2" xfId="359"/>
    <cellStyle name="Navadno 2 2 2 3" xfId="360"/>
    <cellStyle name="Navadno 2 2 3" xfId="361"/>
    <cellStyle name="Navadno 2 2 3 2" xfId="362"/>
    <cellStyle name="Navadno 2 2 4" xfId="363"/>
    <cellStyle name="Navadno 2 3" xfId="364"/>
    <cellStyle name="Navadno 2 3 2" xfId="365"/>
    <cellStyle name="Navadno 2 3 3" xfId="366"/>
    <cellStyle name="Navadno 2 4" xfId="367"/>
    <cellStyle name="Navadno 2 5" xfId="368"/>
    <cellStyle name="Navadno 2 6" xfId="369"/>
    <cellStyle name="Navadno 2_Sum" xfId="370"/>
    <cellStyle name="Navadno 25" xfId="371"/>
    <cellStyle name="Navadno 26" xfId="372"/>
    <cellStyle name="Navadno 3" xfId="373"/>
    <cellStyle name="Navadno 3 2" xfId="374"/>
    <cellStyle name="Navadno 3 2 2" xfId="375"/>
    <cellStyle name="Navadno 3 3" xfId="376"/>
    <cellStyle name="Navadno 3 4" xfId="377"/>
    <cellStyle name="Navadno 3_Sum" xfId="378"/>
    <cellStyle name="Navadno 30" xfId="379"/>
    <cellStyle name="Navadno 31" xfId="380"/>
    <cellStyle name="Navadno 32" xfId="381"/>
    <cellStyle name="Navadno 35" xfId="382"/>
    <cellStyle name="Navadno 36" xfId="383"/>
    <cellStyle name="Navadno 38" xfId="384"/>
    <cellStyle name="Navadno 39" xfId="385"/>
    <cellStyle name="Navadno 4" xfId="386"/>
    <cellStyle name="Navadno 4 2" xfId="387"/>
    <cellStyle name="Navadno 4 3" xfId="388"/>
    <cellStyle name="Navadno 40" xfId="389"/>
    <cellStyle name="Navadno 42" xfId="390"/>
    <cellStyle name="Navadno 44" xfId="391"/>
    <cellStyle name="Navadno 45" xfId="392"/>
    <cellStyle name="Navadno 46" xfId="393"/>
    <cellStyle name="Navadno 47" xfId="394"/>
    <cellStyle name="Navadno 49" xfId="395"/>
    <cellStyle name="Navadno 5" xfId="396"/>
    <cellStyle name="Navadno 5 2" xfId="397"/>
    <cellStyle name="Navadno 5 2 2" xfId="398"/>
    <cellStyle name="Navadno 5 2 3" xfId="399"/>
    <cellStyle name="Navadno 5 3" xfId="400"/>
    <cellStyle name="Navadno 50" xfId="401"/>
    <cellStyle name="Navadno 52" xfId="402"/>
    <cellStyle name="Navadno 53" xfId="403"/>
    <cellStyle name="Navadno 54" xfId="404"/>
    <cellStyle name="Navadno 55" xfId="405"/>
    <cellStyle name="Navadno 56" xfId="406"/>
    <cellStyle name="Navadno 58" xfId="407"/>
    <cellStyle name="Navadno 59" xfId="408"/>
    <cellStyle name="Navadno 6" xfId="409"/>
    <cellStyle name="Navadno 6 2" xfId="410"/>
    <cellStyle name="Navadno 6 3" xfId="411"/>
    <cellStyle name="Navadno 6 4" xfId="412"/>
    <cellStyle name="Navadno 60" xfId="413"/>
    <cellStyle name="Navadno 61" xfId="414"/>
    <cellStyle name="Navadno 62" xfId="415"/>
    <cellStyle name="Navadno 63" xfId="416"/>
    <cellStyle name="Navadno 64" xfId="417"/>
    <cellStyle name="Navadno 65" xfId="418"/>
    <cellStyle name="Navadno 66" xfId="419"/>
    <cellStyle name="Navadno 67" xfId="420"/>
    <cellStyle name="Navadno 68" xfId="421"/>
    <cellStyle name="Navadno 69" xfId="422"/>
    <cellStyle name="Navadno 7" xfId="423"/>
    <cellStyle name="Navadno 70" xfId="424"/>
    <cellStyle name="Navadno 71" xfId="425"/>
    <cellStyle name="Navadno 72" xfId="426"/>
    <cellStyle name="Navadno 73" xfId="427"/>
    <cellStyle name="Navadno 74" xfId="428"/>
    <cellStyle name="Navadno 75" xfId="429"/>
    <cellStyle name="Navadno 77" xfId="430"/>
    <cellStyle name="Navadno 77 2" xfId="431"/>
    <cellStyle name="Navadno 78" xfId="432"/>
    <cellStyle name="Navadno 8" xfId="433"/>
    <cellStyle name="Navadno 81" xfId="434"/>
    <cellStyle name="Navadno 9" xfId="435"/>
    <cellStyle name="Navadno 92" xfId="436"/>
    <cellStyle name="Navadno 95" xfId="437"/>
    <cellStyle name="Navadno 98" xfId="438"/>
    <cellStyle name="Nevtralno" xfId="439"/>
    <cellStyle name="Nevtralno 2" xfId="440"/>
    <cellStyle name="Nevtralno 2 2" xfId="441"/>
    <cellStyle name="Nevtralno 2 3" xfId="442"/>
    <cellStyle name="Nevtralno 2 4" xfId="443"/>
    <cellStyle name="Nevtralno 3" xfId="444"/>
    <cellStyle name="Nevtralno 3 2" xfId="445"/>
    <cellStyle name="Nevtralno 3 3" xfId="446"/>
    <cellStyle name="Nevtralno 3 4" xfId="447"/>
    <cellStyle name="Nevtralno 4" xfId="448"/>
    <cellStyle name="Nevtralno 4 2" xfId="449"/>
    <cellStyle name="Nevtralno 4 3" xfId="450"/>
    <cellStyle name="Nevtralno 4 4" xfId="451"/>
    <cellStyle name="Normal 2" xfId="452"/>
    <cellStyle name="Normal 2 2" xfId="453"/>
    <cellStyle name="Normal 3" xfId="454"/>
    <cellStyle name="Normal_99 Popis" xfId="455"/>
    <cellStyle name="Normal-10" xfId="456"/>
    <cellStyle name="Followed Hyperlink" xfId="457"/>
    <cellStyle name="Percent" xfId="458"/>
    <cellStyle name="Opomba" xfId="459"/>
    <cellStyle name="Opomba 2" xfId="460"/>
    <cellStyle name="Opomba 2 2" xfId="461"/>
    <cellStyle name="Opomba 2 3" xfId="462"/>
    <cellStyle name="Opomba 2 4" xfId="463"/>
    <cellStyle name="Opomba 3" xfId="464"/>
    <cellStyle name="Opomba 3 2" xfId="465"/>
    <cellStyle name="Opomba 3 3" xfId="466"/>
    <cellStyle name="Opomba 3 4" xfId="467"/>
    <cellStyle name="Opomba 4" xfId="468"/>
    <cellStyle name="Opomba 4 2" xfId="469"/>
    <cellStyle name="Opomba 4 3" xfId="470"/>
    <cellStyle name="Opomba 4 4" xfId="471"/>
    <cellStyle name="Opozorilo" xfId="472"/>
    <cellStyle name="Opozorilo 2" xfId="473"/>
    <cellStyle name="Opozorilo 2 2" xfId="474"/>
    <cellStyle name="Opozorilo 2 3" xfId="475"/>
    <cellStyle name="Opozorilo 2 4" xfId="476"/>
    <cellStyle name="Opozorilo 3" xfId="477"/>
    <cellStyle name="Opozorilo 3 2" xfId="478"/>
    <cellStyle name="Opozorilo 3 3" xfId="479"/>
    <cellStyle name="Opozorilo 3 4" xfId="480"/>
    <cellStyle name="Opozorilo 4" xfId="481"/>
    <cellStyle name="Opozorilo 4 2" xfId="482"/>
    <cellStyle name="Opozorilo 4 3" xfId="483"/>
    <cellStyle name="Opozorilo 4 4" xfId="484"/>
    <cellStyle name="Percent_CEV1" xfId="485"/>
    <cellStyle name="Pojasnjevalno besedilo" xfId="486"/>
    <cellStyle name="Pojasnjevalno besedilo 2" xfId="487"/>
    <cellStyle name="Pojasnjevalno besedilo 2 2" xfId="488"/>
    <cellStyle name="Pojasnjevalno besedilo 2 3" xfId="489"/>
    <cellStyle name="Pojasnjevalno besedilo 2 4" xfId="490"/>
    <cellStyle name="Pojasnjevalno besedilo 3" xfId="491"/>
    <cellStyle name="Pojasnjevalno besedilo 3 2" xfId="492"/>
    <cellStyle name="Pojasnjevalno besedilo 3 3" xfId="493"/>
    <cellStyle name="Pojasnjevalno besedilo 3 4" xfId="494"/>
    <cellStyle name="Pojasnjevalno besedilo 4" xfId="495"/>
    <cellStyle name="Pojasnjevalno besedilo 4 2" xfId="496"/>
    <cellStyle name="Pojasnjevalno besedilo 4 3" xfId="497"/>
    <cellStyle name="Pojasnjevalno besedilo 4 4" xfId="498"/>
    <cellStyle name="Poudarek1" xfId="499"/>
    <cellStyle name="Poudarek1 2" xfId="500"/>
    <cellStyle name="Poudarek1 2 2" xfId="501"/>
    <cellStyle name="Poudarek1 2 3" xfId="502"/>
    <cellStyle name="Poudarek1 2 4" xfId="503"/>
    <cellStyle name="Poudarek1 3" xfId="504"/>
    <cellStyle name="Poudarek1 3 2" xfId="505"/>
    <cellStyle name="Poudarek1 3 3" xfId="506"/>
    <cellStyle name="Poudarek1 3 4" xfId="507"/>
    <cellStyle name="Poudarek1 4" xfId="508"/>
    <cellStyle name="Poudarek1 4 2" xfId="509"/>
    <cellStyle name="Poudarek1 4 3" xfId="510"/>
    <cellStyle name="Poudarek1 4 4" xfId="511"/>
    <cellStyle name="Poudarek2" xfId="512"/>
    <cellStyle name="Poudarek2 2" xfId="513"/>
    <cellStyle name="Poudarek2 2 2" xfId="514"/>
    <cellStyle name="Poudarek2 2 3" xfId="515"/>
    <cellStyle name="Poudarek2 2 4" xfId="516"/>
    <cellStyle name="Poudarek2 3" xfId="517"/>
    <cellStyle name="Poudarek2 3 2" xfId="518"/>
    <cellStyle name="Poudarek2 3 3" xfId="519"/>
    <cellStyle name="Poudarek2 3 4" xfId="520"/>
    <cellStyle name="Poudarek2 4" xfId="521"/>
    <cellStyle name="Poudarek2 4 2" xfId="522"/>
    <cellStyle name="Poudarek2 4 3" xfId="523"/>
    <cellStyle name="Poudarek2 4 4" xfId="524"/>
    <cellStyle name="Poudarek3" xfId="525"/>
    <cellStyle name="Poudarek3 2" xfId="526"/>
    <cellStyle name="Poudarek3 2 2" xfId="527"/>
    <cellStyle name="Poudarek3 2 3" xfId="528"/>
    <cellStyle name="Poudarek3 2 4" xfId="529"/>
    <cellStyle name="Poudarek3 3" xfId="530"/>
    <cellStyle name="Poudarek3 3 2" xfId="531"/>
    <cellStyle name="Poudarek3 3 3" xfId="532"/>
    <cellStyle name="Poudarek3 3 4" xfId="533"/>
    <cellStyle name="Poudarek3 4" xfId="534"/>
    <cellStyle name="Poudarek3 4 2" xfId="535"/>
    <cellStyle name="Poudarek3 4 3" xfId="536"/>
    <cellStyle name="Poudarek3 4 4" xfId="537"/>
    <cellStyle name="Poudarek4" xfId="538"/>
    <cellStyle name="Poudarek4 2" xfId="539"/>
    <cellStyle name="Poudarek4 2 2" xfId="540"/>
    <cellStyle name="Poudarek4 2 3" xfId="541"/>
    <cellStyle name="Poudarek4 2 4" xfId="542"/>
    <cellStyle name="Poudarek4 3" xfId="543"/>
    <cellStyle name="Poudarek4 3 2" xfId="544"/>
    <cellStyle name="Poudarek4 3 3" xfId="545"/>
    <cellStyle name="Poudarek4 3 4" xfId="546"/>
    <cellStyle name="Poudarek4 4" xfId="547"/>
    <cellStyle name="Poudarek4 4 2" xfId="548"/>
    <cellStyle name="Poudarek4 4 3" xfId="549"/>
    <cellStyle name="Poudarek4 4 4" xfId="550"/>
    <cellStyle name="Poudarek5" xfId="551"/>
    <cellStyle name="Poudarek5 2" xfId="552"/>
    <cellStyle name="Poudarek5 2 2" xfId="553"/>
    <cellStyle name="Poudarek5 2 3" xfId="554"/>
    <cellStyle name="Poudarek5 2 4" xfId="555"/>
    <cellStyle name="Poudarek5 3" xfId="556"/>
    <cellStyle name="Poudarek5 3 2" xfId="557"/>
    <cellStyle name="Poudarek5 3 3" xfId="558"/>
    <cellStyle name="Poudarek5 3 4" xfId="559"/>
    <cellStyle name="Poudarek5 4" xfId="560"/>
    <cellStyle name="Poudarek5 4 2" xfId="561"/>
    <cellStyle name="Poudarek5 4 3" xfId="562"/>
    <cellStyle name="Poudarek5 4 4" xfId="563"/>
    <cellStyle name="Poudarek6" xfId="564"/>
    <cellStyle name="Poudarek6 2" xfId="565"/>
    <cellStyle name="Poudarek6 2 2" xfId="566"/>
    <cellStyle name="Poudarek6 2 3" xfId="567"/>
    <cellStyle name="Poudarek6 2 4" xfId="568"/>
    <cellStyle name="Poudarek6 3" xfId="569"/>
    <cellStyle name="Poudarek6 3 2" xfId="570"/>
    <cellStyle name="Poudarek6 3 3" xfId="571"/>
    <cellStyle name="Poudarek6 3 4" xfId="572"/>
    <cellStyle name="Poudarek6 4" xfId="573"/>
    <cellStyle name="Poudarek6 4 2" xfId="574"/>
    <cellStyle name="Poudarek6 4 3" xfId="575"/>
    <cellStyle name="Poudarek6 4 4" xfId="576"/>
    <cellStyle name="Povezana celica" xfId="577"/>
    <cellStyle name="Povezana celica 2" xfId="578"/>
    <cellStyle name="Povezana celica 2 2" xfId="579"/>
    <cellStyle name="Povezana celica 2 3" xfId="580"/>
    <cellStyle name="Povezana celica 2 4" xfId="581"/>
    <cellStyle name="Povezana celica 3" xfId="582"/>
    <cellStyle name="Povezana celica 3 2" xfId="583"/>
    <cellStyle name="Povezana celica 3 3" xfId="584"/>
    <cellStyle name="Povezana celica 3 4" xfId="585"/>
    <cellStyle name="Povezana celica 4" xfId="586"/>
    <cellStyle name="Povezana celica 4 2" xfId="587"/>
    <cellStyle name="Povezana celica 4 3" xfId="588"/>
    <cellStyle name="Povezana celica 4 4" xfId="589"/>
    <cellStyle name="Preveri celico" xfId="590"/>
    <cellStyle name="Preveri celico 2" xfId="591"/>
    <cellStyle name="Preveri celico 2 2" xfId="592"/>
    <cellStyle name="Preveri celico 2 3" xfId="593"/>
    <cellStyle name="Preveri celico 2 4" xfId="594"/>
    <cellStyle name="Preveri celico 3" xfId="595"/>
    <cellStyle name="Preveri celico 3 2" xfId="596"/>
    <cellStyle name="Preveri celico 3 3" xfId="597"/>
    <cellStyle name="Preveri celico 3 4" xfId="598"/>
    <cellStyle name="Preveri celico 4" xfId="599"/>
    <cellStyle name="Preveri celico 4 2" xfId="600"/>
    <cellStyle name="Preveri celico 4 3" xfId="601"/>
    <cellStyle name="Preveri celico 4 4" xfId="602"/>
    <cellStyle name="Projekt" xfId="603"/>
    <cellStyle name="Računanje" xfId="604"/>
    <cellStyle name="Računanje 2" xfId="605"/>
    <cellStyle name="Računanje 2 2" xfId="606"/>
    <cellStyle name="Računanje 2 3" xfId="607"/>
    <cellStyle name="Računanje 2 4" xfId="608"/>
    <cellStyle name="Računanje 3" xfId="609"/>
    <cellStyle name="Računanje 3 2" xfId="610"/>
    <cellStyle name="Računanje 3 3" xfId="611"/>
    <cellStyle name="Računanje 3 4" xfId="612"/>
    <cellStyle name="Računanje 4" xfId="613"/>
    <cellStyle name="Računanje 4 2" xfId="614"/>
    <cellStyle name="Računanje 4 3" xfId="615"/>
    <cellStyle name="Računanje 4 4" xfId="616"/>
    <cellStyle name="Slabo" xfId="617"/>
    <cellStyle name="Slabo 2" xfId="618"/>
    <cellStyle name="Slabo 2 2" xfId="619"/>
    <cellStyle name="Slabo 2 3" xfId="620"/>
    <cellStyle name="Slabo 2 4" xfId="621"/>
    <cellStyle name="Slabo 3" xfId="622"/>
    <cellStyle name="Slabo 3 2" xfId="623"/>
    <cellStyle name="Slabo 3 3" xfId="624"/>
    <cellStyle name="Slabo 3 4" xfId="625"/>
    <cellStyle name="Slabo 4" xfId="626"/>
    <cellStyle name="Slabo 4 2" xfId="627"/>
    <cellStyle name="Slabo 4 3" xfId="628"/>
    <cellStyle name="Slabo 4 4" xfId="629"/>
    <cellStyle name="Total" xfId="630"/>
    <cellStyle name="Currency" xfId="631"/>
    <cellStyle name="Currency [0]" xfId="632"/>
    <cellStyle name="Comma" xfId="633"/>
    <cellStyle name="Comma [0]" xfId="634"/>
    <cellStyle name="Vejica 2" xfId="635"/>
    <cellStyle name="Vejica 3" xfId="636"/>
    <cellStyle name="Vejica 3 2" xfId="637"/>
    <cellStyle name="Vejica 3 2 2" xfId="638"/>
    <cellStyle name="Vnos" xfId="639"/>
    <cellStyle name="Vnos 2" xfId="640"/>
    <cellStyle name="Vnos 2 2" xfId="641"/>
    <cellStyle name="Vnos 2 3" xfId="642"/>
    <cellStyle name="Vnos 2 4" xfId="643"/>
    <cellStyle name="Vnos 3" xfId="644"/>
    <cellStyle name="Vnos 3 2" xfId="645"/>
    <cellStyle name="Vnos 3 3" xfId="646"/>
    <cellStyle name="Vnos 3 4" xfId="647"/>
    <cellStyle name="Vnos 4" xfId="648"/>
    <cellStyle name="Vnos 4 2" xfId="649"/>
    <cellStyle name="Vnos 4 3" xfId="650"/>
    <cellStyle name="Vnos 4 4" xfId="651"/>
    <cellStyle name="Vsota" xfId="652"/>
    <cellStyle name="Vsota 2" xfId="653"/>
    <cellStyle name="Vsota 2 2" xfId="654"/>
    <cellStyle name="Vsota 2 3" xfId="655"/>
    <cellStyle name="Vsota 2 4" xfId="656"/>
    <cellStyle name="Vsota 3" xfId="657"/>
    <cellStyle name="Vsota 3 2" xfId="658"/>
    <cellStyle name="Vsota 3 3" xfId="659"/>
    <cellStyle name="Vsota 3 4" xfId="660"/>
    <cellStyle name="Vsota 4" xfId="661"/>
    <cellStyle name="Vsota 4 2" xfId="662"/>
    <cellStyle name="Vsota 4 3" xfId="663"/>
    <cellStyle name="Vsota 4 4" xfId="6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G25"/>
  <sheetViews>
    <sheetView tabSelected="1" view="pageBreakPreview" zoomScaleSheetLayoutView="100" zoomScalePageLayoutView="0" workbookViewId="0" topLeftCell="A1">
      <selection activeCell="B19" sqref="B19"/>
    </sheetView>
  </sheetViews>
  <sheetFormatPr defaultColWidth="9.140625" defaultRowHeight="15"/>
  <cols>
    <col min="1" max="1" width="5.7109375" style="0" customWidth="1"/>
    <col min="2" max="2" width="12.00390625" style="0" customWidth="1"/>
    <col min="3" max="3" width="57.7109375" style="0" customWidth="1"/>
    <col min="4" max="4" width="3.00390625" style="0" customWidth="1"/>
    <col min="5" max="5" width="25.28125" style="0" customWidth="1"/>
    <col min="6" max="6" width="4.28125" style="0" customWidth="1"/>
    <col min="7" max="7" width="14.28125" style="0" customWidth="1"/>
  </cols>
  <sheetData>
    <row r="3" spans="2:7" ht="15.75">
      <c r="B3" s="1" t="s">
        <v>0</v>
      </c>
      <c r="C3" s="152" t="s">
        <v>1</v>
      </c>
      <c r="D3" s="2"/>
      <c r="E3" s="2"/>
      <c r="F3" s="2"/>
      <c r="G3" s="2"/>
    </row>
    <row r="4" spans="2:7" ht="15.75">
      <c r="B4" s="1"/>
      <c r="C4" s="152" t="s">
        <v>235</v>
      </c>
      <c r="D4" s="2"/>
      <c r="E4" s="2"/>
      <c r="F4" s="2"/>
      <c r="G4" s="2"/>
    </row>
    <row r="5" spans="2:7" ht="15.75">
      <c r="B5" s="1"/>
      <c r="C5" s="152" t="s">
        <v>299</v>
      </c>
      <c r="D5" s="2"/>
      <c r="E5" s="2"/>
      <c r="F5" s="2"/>
      <c r="G5" s="2"/>
    </row>
    <row r="6" spans="2:7" ht="26.25">
      <c r="B6" s="1"/>
      <c r="C6" s="3"/>
      <c r="D6" s="2"/>
      <c r="E6" s="2"/>
      <c r="F6" s="2"/>
      <c r="G6" s="2"/>
    </row>
    <row r="7" spans="2:7" ht="15.75">
      <c r="B7" s="1" t="s">
        <v>2</v>
      </c>
      <c r="C7" s="152" t="s">
        <v>3</v>
      </c>
      <c r="D7" s="2"/>
      <c r="E7" s="2"/>
      <c r="F7" s="2"/>
      <c r="G7" s="2"/>
    </row>
    <row r="8" spans="2:7" ht="18">
      <c r="B8" s="4" t="s">
        <v>4</v>
      </c>
      <c r="C8" s="5"/>
      <c r="D8" s="2"/>
      <c r="E8" s="2"/>
      <c r="F8" s="2"/>
      <c r="G8" s="2"/>
    </row>
    <row r="9" spans="2:7" ht="18">
      <c r="B9" s="4"/>
      <c r="C9" s="5"/>
      <c r="D9" s="2"/>
      <c r="E9" s="2"/>
      <c r="F9" s="2"/>
      <c r="G9" s="2"/>
    </row>
    <row r="10" spans="2:7" ht="18">
      <c r="B10" s="4" t="s">
        <v>4</v>
      </c>
      <c r="C10" s="5"/>
      <c r="D10" s="2"/>
      <c r="E10" s="2"/>
      <c r="F10" s="2"/>
      <c r="G10" s="2"/>
    </row>
    <row r="11" spans="2:7" ht="18">
      <c r="B11" s="4"/>
      <c r="C11" s="5"/>
      <c r="D11" s="2"/>
      <c r="E11" s="2"/>
      <c r="F11" s="2"/>
      <c r="G11" s="2"/>
    </row>
    <row r="12" spans="2:7" ht="18">
      <c r="B12" s="4"/>
      <c r="C12" s="5"/>
      <c r="D12" s="2"/>
      <c r="E12" s="2"/>
      <c r="F12" s="2"/>
      <c r="G12" s="2"/>
    </row>
    <row r="13" spans="2:7" ht="18">
      <c r="B13" s="4"/>
      <c r="C13" s="5"/>
      <c r="D13" s="2"/>
      <c r="E13" s="2"/>
      <c r="F13" s="2"/>
      <c r="G13" s="2"/>
    </row>
    <row r="14" spans="3:7" ht="15.75">
      <c r="C14" s="15" t="s">
        <v>5</v>
      </c>
      <c r="D14" s="2"/>
      <c r="E14" s="2"/>
      <c r="F14" s="2"/>
      <c r="G14" s="2"/>
    </row>
    <row r="15" spans="2:7" ht="26.25">
      <c r="B15" s="3"/>
      <c r="C15" s="5"/>
      <c r="D15" s="2"/>
      <c r="E15" s="2"/>
      <c r="F15" s="2"/>
      <c r="G15" s="2"/>
    </row>
    <row r="16" spans="2:7" ht="15.75">
      <c r="B16" s="11"/>
      <c r="C16" s="12"/>
      <c r="E16" s="13"/>
      <c r="F16" s="2"/>
      <c r="G16" s="10"/>
    </row>
    <row r="17" spans="2:7" ht="15.75">
      <c r="B17" s="6">
        <v>2</v>
      </c>
      <c r="C17" s="7" t="s">
        <v>116</v>
      </c>
      <c r="D17" s="8"/>
      <c r="E17" s="9">
        <f>'OBRT.DELA'!G14</f>
        <v>0</v>
      </c>
      <c r="F17" s="2"/>
      <c r="G17" s="2"/>
    </row>
    <row r="18" spans="2:7" ht="15.75">
      <c r="B18" s="2"/>
      <c r="C18" s="12"/>
      <c r="E18" s="16"/>
      <c r="F18" s="2"/>
      <c r="G18" s="10"/>
    </row>
    <row r="19" spans="2:7" ht="15.75">
      <c r="B19" s="6">
        <v>5</v>
      </c>
      <c r="C19" s="144" t="s">
        <v>236</v>
      </c>
      <c r="E19" s="9">
        <f>OGRAJA!G6</f>
        <v>0</v>
      </c>
      <c r="F19" s="2"/>
      <c r="G19" s="10"/>
    </row>
    <row r="20" spans="2:7" ht="15.75">
      <c r="B20" s="2"/>
      <c r="C20" s="12"/>
      <c r="E20" s="16"/>
      <c r="F20" s="2"/>
      <c r="G20" s="10"/>
    </row>
    <row r="21" spans="2:7" ht="15.75">
      <c r="B21" s="6"/>
      <c r="C21" s="7" t="s">
        <v>6</v>
      </c>
      <c r="D21" s="153"/>
      <c r="E21" s="9">
        <f>SUM(E16:E19)</f>
        <v>0</v>
      </c>
      <c r="F21" s="2"/>
      <c r="G21" s="10"/>
    </row>
    <row r="22" spans="2:7" ht="15.75">
      <c r="B22" s="2"/>
      <c r="C22" s="154"/>
      <c r="D22" s="17"/>
      <c r="E22" s="155"/>
      <c r="F22" s="2"/>
      <c r="G22" s="10"/>
    </row>
    <row r="23" spans="2:7" ht="15.75">
      <c r="B23" s="6"/>
      <c r="C23" s="7" t="s">
        <v>237</v>
      </c>
      <c r="D23" s="153"/>
      <c r="E23" s="9">
        <f>E21*0.22</f>
        <v>0</v>
      </c>
      <c r="F23" s="2"/>
      <c r="G23" s="10"/>
    </row>
    <row r="24" spans="2:7" ht="15.75">
      <c r="B24" s="2"/>
      <c r="C24" s="12"/>
      <c r="D24" s="156"/>
      <c r="E24" s="155"/>
      <c r="F24" s="2"/>
      <c r="G24" s="10"/>
    </row>
    <row r="25" spans="2:7" ht="15.75">
      <c r="B25" s="6"/>
      <c r="C25" s="7" t="s">
        <v>7</v>
      </c>
      <c r="D25" s="153"/>
      <c r="E25" s="9">
        <f>E21+E23</f>
        <v>0</v>
      </c>
      <c r="F25" s="2"/>
      <c r="G25" s="10"/>
    </row>
  </sheetData>
  <sheetProtection selectLockedCells="1" selectUnlockedCells="1"/>
  <printOptions/>
  <pageMargins left="0.7" right="0.7" top="0.875" bottom="0.75" header="0.3" footer="0.5118055555555555"/>
  <pageSetup horizontalDpi="300" verticalDpi="300" orientation="portrait" paperSize="9" scale="80" r:id="rId1"/>
  <headerFooter alignWithMargins="0">
    <oddHeader xml:space="preserve">&amp;L&amp;"Arial,Navadno"ARHIKON d.o.o. , Tovarniška cesta 2a, 
5270 AJDOVŠČINA, TEL. 05 36 64 200,
 e-mail : arhikon@siol.net&amp;R&amp;"Arial,Navadno"OŠ DANILO LOKAR V AJDOVŠČINI
1. FAZA proj.št.0568/11
2. FAZA proj.št.0571/11
&amp;"-,Navadno" </oddHeader>
  </headerFooter>
</worksheet>
</file>

<file path=xl/worksheets/sheet2.xml><?xml version="1.0" encoding="utf-8"?>
<worksheet xmlns="http://schemas.openxmlformats.org/spreadsheetml/2006/main" xmlns:r="http://schemas.openxmlformats.org/officeDocument/2006/relationships">
  <sheetPr>
    <tabColor indexed="22"/>
  </sheetPr>
  <dimension ref="A1:G302"/>
  <sheetViews>
    <sheetView view="pageBreakPreview" zoomScaleSheetLayoutView="100" zoomScalePageLayoutView="0" workbookViewId="0" topLeftCell="A19">
      <selection activeCell="B20" sqref="B20"/>
    </sheetView>
  </sheetViews>
  <sheetFormatPr defaultColWidth="9.140625" defaultRowHeight="15"/>
  <cols>
    <col min="1" max="1" width="8.140625" style="0" customWidth="1"/>
    <col min="2" max="2" width="43.00390625" style="0" customWidth="1"/>
    <col min="3" max="3" width="6.00390625" style="0" customWidth="1"/>
    <col min="4" max="4" width="9.140625" style="0" customWidth="1"/>
    <col min="5" max="5" width="14.421875" style="0" customWidth="1"/>
    <col min="6" max="6" width="1.421875" style="0" customWidth="1"/>
    <col min="7" max="7" width="19.421875" style="0" customWidth="1"/>
    <col min="8" max="8" width="9.140625" style="0" customWidth="1"/>
  </cols>
  <sheetData>
    <row r="1" spans="1:7" ht="15.75">
      <c r="A1" s="22" t="s">
        <v>19</v>
      </c>
      <c r="B1" s="23" t="s">
        <v>20</v>
      </c>
      <c r="C1" s="23"/>
      <c r="D1" s="151"/>
      <c r="E1" s="21"/>
      <c r="F1" s="21"/>
      <c r="G1" s="21"/>
    </row>
    <row r="2" spans="1:7" ht="15.75">
      <c r="A2" s="22"/>
      <c r="B2" s="23"/>
      <c r="C2" s="23"/>
      <c r="D2" s="34"/>
      <c r="E2" s="20"/>
      <c r="F2" s="20"/>
      <c r="G2" s="20"/>
    </row>
    <row r="3" spans="1:7" ht="15">
      <c r="A3" s="24" t="s">
        <v>21</v>
      </c>
      <c r="B3" s="25" t="s">
        <v>22</v>
      </c>
      <c r="C3" s="25"/>
      <c r="D3" s="26"/>
      <c r="E3" s="27"/>
      <c r="F3" s="28"/>
      <c r="G3" s="26">
        <f>G41</f>
        <v>0</v>
      </c>
    </row>
    <row r="4" spans="1:7" ht="15">
      <c r="A4" s="24" t="s">
        <v>23</v>
      </c>
      <c r="B4" s="25" t="s">
        <v>24</v>
      </c>
      <c r="C4" s="25"/>
      <c r="D4" s="26"/>
      <c r="E4" s="27"/>
      <c r="F4" s="28"/>
      <c r="G4" s="26">
        <f>G61</f>
        <v>0</v>
      </c>
    </row>
    <row r="5" spans="1:7" ht="15">
      <c r="A5" s="24" t="s">
        <v>25</v>
      </c>
      <c r="B5" s="25" t="s">
        <v>26</v>
      </c>
      <c r="C5" s="25"/>
      <c r="D5" s="26"/>
      <c r="E5" s="27"/>
      <c r="F5" s="28"/>
      <c r="G5" s="26">
        <f>G82</f>
        <v>0</v>
      </c>
    </row>
    <row r="6" spans="1:7" ht="15">
      <c r="A6" s="24" t="s">
        <v>27</v>
      </c>
      <c r="B6" s="25" t="s">
        <v>28</v>
      </c>
      <c r="C6" s="25"/>
      <c r="D6" s="26"/>
      <c r="E6" s="27"/>
      <c r="F6" s="28"/>
      <c r="G6" s="26">
        <f>G92</f>
        <v>0</v>
      </c>
    </row>
    <row r="7" spans="1:7" ht="15">
      <c r="A7" s="24" t="s">
        <v>29</v>
      </c>
      <c r="B7" s="25" t="s">
        <v>30</v>
      </c>
      <c r="C7" s="25"/>
      <c r="D7" s="26"/>
      <c r="E7" s="27"/>
      <c r="F7" s="28"/>
      <c r="G7" s="26">
        <f>G104</f>
        <v>0</v>
      </c>
    </row>
    <row r="8" spans="1:7" ht="15">
      <c r="A8" s="24" t="s">
        <v>31</v>
      </c>
      <c r="B8" s="25" t="s">
        <v>32</v>
      </c>
      <c r="C8" s="25"/>
      <c r="D8" s="26"/>
      <c r="E8" s="27"/>
      <c r="F8" s="28"/>
      <c r="G8" s="26">
        <f>G130</f>
        <v>0</v>
      </c>
    </row>
    <row r="9" spans="1:7" ht="15">
      <c r="A9" s="24" t="s">
        <v>33</v>
      </c>
      <c r="B9" s="25" t="s">
        <v>34</v>
      </c>
      <c r="C9" s="25"/>
      <c r="D9" s="26"/>
      <c r="E9" s="27"/>
      <c r="F9" s="28"/>
      <c r="G9" s="26">
        <f>G140</f>
        <v>0</v>
      </c>
    </row>
    <row r="10" spans="1:7" ht="15">
      <c r="A10" s="24" t="s">
        <v>35</v>
      </c>
      <c r="B10" s="25" t="s">
        <v>36</v>
      </c>
      <c r="C10" s="25"/>
      <c r="D10" s="26"/>
      <c r="E10" s="27"/>
      <c r="F10" s="28"/>
      <c r="G10" s="26">
        <f>G160</f>
        <v>0</v>
      </c>
    </row>
    <row r="11" spans="1:7" ht="15">
      <c r="A11" s="24" t="s">
        <v>247</v>
      </c>
      <c r="B11" s="25" t="s">
        <v>253</v>
      </c>
      <c r="C11" s="25"/>
      <c r="D11" s="26"/>
      <c r="E11" s="27"/>
      <c r="F11" s="28"/>
      <c r="G11" s="26">
        <f>G168</f>
        <v>0</v>
      </c>
    </row>
    <row r="12" spans="1:7" ht="15">
      <c r="A12" s="24" t="s">
        <v>37</v>
      </c>
      <c r="B12" s="25" t="s">
        <v>38</v>
      </c>
      <c r="C12" s="25"/>
      <c r="D12" s="26"/>
      <c r="E12" s="27"/>
      <c r="F12" s="28"/>
      <c r="G12" s="26">
        <f>G278</f>
        <v>0</v>
      </c>
    </row>
    <row r="13" spans="1:7" ht="15">
      <c r="A13" s="33" t="s">
        <v>10</v>
      </c>
      <c r="B13" s="19" t="s">
        <v>11</v>
      </c>
      <c r="C13" s="47" t="s">
        <v>12</v>
      </c>
      <c r="D13" s="34"/>
      <c r="E13" s="48"/>
      <c r="F13" s="48"/>
      <c r="G13" s="34"/>
    </row>
    <row r="14" spans="1:7" ht="15.75">
      <c r="A14" s="33"/>
      <c r="B14" s="23" t="s">
        <v>39</v>
      </c>
      <c r="C14" s="49"/>
      <c r="D14" s="21"/>
      <c r="E14" s="50"/>
      <c r="F14" s="50"/>
      <c r="G14" s="35">
        <f>SUM(G3:G12)</f>
        <v>0</v>
      </c>
    </row>
    <row r="15" spans="1:7" ht="15">
      <c r="A15" s="33"/>
      <c r="B15" s="19"/>
      <c r="C15" s="47"/>
      <c r="D15" s="34"/>
      <c r="E15" s="48"/>
      <c r="F15" s="48"/>
      <c r="G15" s="20"/>
    </row>
    <row r="16" spans="1:7" ht="15">
      <c r="A16" s="33"/>
      <c r="B16" s="19"/>
      <c r="C16" s="47"/>
      <c r="D16" s="34"/>
      <c r="E16" s="48"/>
      <c r="F16" s="48"/>
      <c r="G16" s="20"/>
    </row>
    <row r="17" spans="1:7" ht="15">
      <c r="A17" s="36" t="s">
        <v>21</v>
      </c>
      <c r="B17" s="37" t="s">
        <v>40</v>
      </c>
      <c r="C17" s="47" t="s">
        <v>12</v>
      </c>
      <c r="D17" s="34"/>
      <c r="E17" s="48"/>
      <c r="F17" s="48"/>
      <c r="G17" s="20"/>
    </row>
    <row r="18" spans="1:7" ht="15">
      <c r="A18" s="33"/>
      <c r="B18" s="19"/>
      <c r="C18" s="47"/>
      <c r="D18" s="34"/>
      <c r="E18" s="48"/>
      <c r="F18" s="48"/>
      <c r="G18" s="20"/>
    </row>
    <row r="19" spans="1:7" ht="327.75">
      <c r="A19" s="38" t="s">
        <v>41</v>
      </c>
      <c r="B19" s="189" t="s">
        <v>301</v>
      </c>
      <c r="C19" s="51" t="s">
        <v>9</v>
      </c>
      <c r="D19" s="58">
        <v>788</v>
      </c>
      <c r="E19" s="53"/>
      <c r="F19" s="52"/>
      <c r="G19" s="53">
        <f>D19*E19</f>
        <v>0</v>
      </c>
    </row>
    <row r="20" spans="1:7" ht="28.5">
      <c r="A20" s="38"/>
      <c r="B20" s="44" t="s">
        <v>42</v>
      </c>
      <c r="C20" s="51"/>
      <c r="D20" s="52"/>
      <c r="E20" s="52"/>
      <c r="F20" s="52"/>
      <c r="G20" s="54"/>
    </row>
    <row r="21" spans="1:7" ht="71.25">
      <c r="A21" s="38"/>
      <c r="B21" s="190" t="s">
        <v>300</v>
      </c>
      <c r="C21" s="51"/>
      <c r="D21" s="52"/>
      <c r="E21" s="52"/>
      <c r="F21" s="52"/>
      <c r="G21" s="54"/>
    </row>
    <row r="22" spans="1:7" ht="15">
      <c r="A22" s="38"/>
      <c r="B22" s="44"/>
      <c r="C22" s="51"/>
      <c r="D22" s="52"/>
      <c r="E22" s="52"/>
      <c r="F22" s="52"/>
      <c r="G22" s="54"/>
    </row>
    <row r="23" spans="1:7" ht="99.75">
      <c r="A23" s="38" t="s">
        <v>43</v>
      </c>
      <c r="B23" s="55" t="s">
        <v>44</v>
      </c>
      <c r="C23" s="51" t="s">
        <v>9</v>
      </c>
      <c r="D23" s="58">
        <v>788</v>
      </c>
      <c r="E23" s="56"/>
      <c r="F23" s="52"/>
      <c r="G23" s="53">
        <f>D23*E23</f>
        <v>0</v>
      </c>
    </row>
    <row r="24" spans="1:7" ht="99.75">
      <c r="A24" s="38"/>
      <c r="B24" s="176" t="s">
        <v>258</v>
      </c>
      <c r="C24" s="51"/>
      <c r="D24" s="52"/>
      <c r="E24" s="52"/>
      <c r="F24" s="52"/>
      <c r="G24" s="52"/>
    </row>
    <row r="25" spans="1:7" ht="42.75">
      <c r="A25" s="38"/>
      <c r="B25" s="44" t="s">
        <v>234</v>
      </c>
      <c r="C25" s="51"/>
      <c r="D25" s="52"/>
      <c r="E25" s="52"/>
      <c r="F25" s="52"/>
      <c r="G25" s="52"/>
    </row>
    <row r="26" spans="1:7" ht="15">
      <c r="A26" s="38"/>
      <c r="B26" s="43"/>
      <c r="C26" s="51"/>
      <c r="D26" s="52"/>
      <c r="E26" s="52"/>
      <c r="F26" s="52"/>
      <c r="G26" s="52"/>
    </row>
    <row r="27" spans="1:7" ht="85.5">
      <c r="A27" s="38" t="s">
        <v>45</v>
      </c>
      <c r="B27" s="107" t="s">
        <v>118</v>
      </c>
      <c r="C27" s="51" t="s">
        <v>9</v>
      </c>
      <c r="D27" s="58">
        <v>43.62</v>
      </c>
      <c r="E27" s="53"/>
      <c r="F27" s="52"/>
      <c r="G27" s="53">
        <f>D27*E27</f>
        <v>0</v>
      </c>
    </row>
    <row r="28" spans="1:7" ht="15">
      <c r="A28" s="38"/>
      <c r="B28" s="43"/>
      <c r="C28" s="51"/>
      <c r="D28" s="52"/>
      <c r="E28" s="52"/>
      <c r="F28" s="52"/>
      <c r="G28" s="52"/>
    </row>
    <row r="29" spans="1:7" ht="99.75">
      <c r="A29" s="38" t="s">
        <v>46</v>
      </c>
      <c r="B29" s="177" t="s">
        <v>259</v>
      </c>
      <c r="C29" s="51" t="s">
        <v>14</v>
      </c>
      <c r="D29" s="58">
        <v>94.6</v>
      </c>
      <c r="E29" s="53"/>
      <c r="F29" s="52"/>
      <c r="G29" s="53">
        <f>D29*E29</f>
        <v>0</v>
      </c>
    </row>
    <row r="30" spans="1:7" ht="15">
      <c r="A30" s="38"/>
      <c r="B30" s="43"/>
      <c r="C30" s="51"/>
      <c r="D30" s="52"/>
      <c r="E30" s="52"/>
      <c r="F30" s="52"/>
      <c r="G30" s="52"/>
    </row>
    <row r="31" spans="1:7" ht="85.5">
      <c r="A31" s="38" t="s">
        <v>47</v>
      </c>
      <c r="B31" s="177" t="s">
        <v>260</v>
      </c>
      <c r="C31" s="51" t="s">
        <v>13</v>
      </c>
      <c r="D31" s="58">
        <v>56.76</v>
      </c>
      <c r="E31" s="53"/>
      <c r="F31" s="52"/>
      <c r="G31" s="53">
        <f>D31*E31</f>
        <v>0</v>
      </c>
    </row>
    <row r="32" spans="1:7" ht="15">
      <c r="A32" s="38"/>
      <c r="B32" s="43"/>
      <c r="C32" s="51"/>
      <c r="D32" s="52"/>
      <c r="E32" s="52"/>
      <c r="F32" s="52"/>
      <c r="G32" s="52"/>
    </row>
    <row r="33" spans="1:7" ht="99.75">
      <c r="A33" s="108" t="s">
        <v>48</v>
      </c>
      <c r="B33" s="178" t="s">
        <v>261</v>
      </c>
      <c r="C33" s="51" t="s">
        <v>15</v>
      </c>
      <c r="D33" s="52">
        <v>4</v>
      </c>
      <c r="E33" s="53"/>
      <c r="F33" s="52"/>
      <c r="G33" s="53">
        <f>D33*E33</f>
        <v>0</v>
      </c>
    </row>
    <row r="34" spans="1:7" ht="15">
      <c r="A34" s="38"/>
      <c r="B34" s="14"/>
      <c r="C34" s="51"/>
      <c r="D34" s="99"/>
      <c r="E34" s="52"/>
      <c r="F34" s="52"/>
      <c r="G34" s="52"/>
    </row>
    <row r="35" spans="1:7" ht="213.75">
      <c r="A35" s="38" t="s">
        <v>49</v>
      </c>
      <c r="B35" s="179" t="s">
        <v>262</v>
      </c>
      <c r="C35" s="51" t="s">
        <v>18</v>
      </c>
      <c r="D35" s="52">
        <v>100</v>
      </c>
      <c r="E35" s="53"/>
      <c r="F35" s="52"/>
      <c r="G35" s="53">
        <f>D35*E35</f>
        <v>0</v>
      </c>
    </row>
    <row r="36" spans="1:7" ht="15">
      <c r="A36" s="38"/>
      <c r="B36" s="57"/>
      <c r="C36" s="51"/>
      <c r="D36" s="52"/>
      <c r="E36" s="52"/>
      <c r="F36" s="52"/>
      <c r="G36" s="52"/>
    </row>
    <row r="37" spans="1:7" ht="213.75">
      <c r="A37" s="38" t="s">
        <v>50</v>
      </c>
      <c r="B37" s="179" t="s">
        <v>263</v>
      </c>
      <c r="C37" s="51" t="s">
        <v>18</v>
      </c>
      <c r="D37" s="52">
        <v>12</v>
      </c>
      <c r="E37" s="53"/>
      <c r="F37" s="52"/>
      <c r="G37" s="53">
        <f>D37*E37</f>
        <v>0</v>
      </c>
    </row>
    <row r="38" spans="1:7" ht="15">
      <c r="A38" s="38"/>
      <c r="B38" s="14"/>
      <c r="C38" s="51"/>
      <c r="D38" s="52"/>
      <c r="E38" s="58"/>
      <c r="F38" s="58"/>
      <c r="G38" s="52"/>
    </row>
    <row r="39" spans="1:7" ht="42.75">
      <c r="A39" s="38" t="s">
        <v>51</v>
      </c>
      <c r="B39" s="181" t="s">
        <v>264</v>
      </c>
      <c r="C39" s="51" t="s">
        <v>15</v>
      </c>
      <c r="D39" s="52">
        <v>8</v>
      </c>
      <c r="E39" s="53"/>
      <c r="F39" s="52"/>
      <c r="G39" s="53">
        <f>D39*E39</f>
        <v>0</v>
      </c>
    </row>
    <row r="40" spans="1:7" ht="15">
      <c r="A40" s="38"/>
      <c r="B40" s="14"/>
      <c r="C40" s="51"/>
      <c r="D40" s="99"/>
      <c r="E40" s="58"/>
      <c r="F40" s="58"/>
      <c r="G40" s="52"/>
    </row>
    <row r="41" spans="1:7" ht="15">
      <c r="A41" s="38"/>
      <c r="B41" s="37" t="s">
        <v>52</v>
      </c>
      <c r="C41" s="51"/>
      <c r="D41" s="99"/>
      <c r="E41" s="52"/>
      <c r="F41" s="52"/>
      <c r="G41" s="59">
        <f>SUM(G19:G40)</f>
        <v>0</v>
      </c>
    </row>
    <row r="42" spans="1:7" ht="15">
      <c r="A42" s="38"/>
      <c r="B42" s="37"/>
      <c r="C42" s="51"/>
      <c r="D42" s="99"/>
      <c r="E42" s="52"/>
      <c r="F42" s="52"/>
      <c r="G42" s="54"/>
    </row>
    <row r="43" spans="1:7" ht="15">
      <c r="A43" s="60" t="s">
        <v>23</v>
      </c>
      <c r="B43" s="61" t="s">
        <v>53</v>
      </c>
      <c r="C43" s="62" t="s">
        <v>12</v>
      </c>
      <c r="D43" s="100"/>
      <c r="E43" s="58"/>
      <c r="F43" s="58"/>
      <c r="G43" s="63"/>
    </row>
    <row r="44" spans="1:7" ht="15">
      <c r="A44" s="60"/>
      <c r="B44" s="61"/>
      <c r="C44" s="62"/>
      <c r="D44" s="100" t="s">
        <v>219</v>
      </c>
      <c r="E44" s="58"/>
      <c r="F44" s="58"/>
      <c r="G44" s="63"/>
    </row>
    <row r="45" spans="1:7" ht="114.75">
      <c r="A45" s="64" t="s">
        <v>54</v>
      </c>
      <c r="B45" s="180" t="s">
        <v>265</v>
      </c>
      <c r="C45" s="65" t="s">
        <v>18</v>
      </c>
      <c r="D45" s="66">
        <v>8</v>
      </c>
      <c r="E45" s="53"/>
      <c r="F45" s="52"/>
      <c r="G45" s="53">
        <f>D45*E45</f>
        <v>0</v>
      </c>
    </row>
    <row r="46" spans="1:7" ht="15">
      <c r="A46" s="46"/>
      <c r="B46" s="45"/>
      <c r="C46" s="62"/>
      <c r="D46" s="58"/>
      <c r="E46" s="58"/>
      <c r="F46" s="58"/>
      <c r="G46" s="67"/>
    </row>
    <row r="47" spans="1:7" ht="71.25">
      <c r="A47" s="46" t="s">
        <v>55</v>
      </c>
      <c r="B47" s="44" t="s">
        <v>266</v>
      </c>
      <c r="C47" s="65" t="s">
        <v>18</v>
      </c>
      <c r="D47" s="66">
        <v>12</v>
      </c>
      <c r="E47" s="53"/>
      <c r="F47" s="52"/>
      <c r="G47" s="53">
        <f>D47*E47</f>
        <v>0</v>
      </c>
    </row>
    <row r="48" spans="1:7" ht="15">
      <c r="A48" s="46"/>
      <c r="B48" s="45"/>
      <c r="C48" s="65"/>
      <c r="D48" s="66"/>
      <c r="E48" s="68"/>
      <c r="F48" s="68"/>
      <c r="G48" s="67"/>
    </row>
    <row r="49" spans="1:7" ht="42.75">
      <c r="A49" s="46" t="s">
        <v>56</v>
      </c>
      <c r="B49" s="69" t="s">
        <v>267</v>
      </c>
      <c r="C49" s="65" t="s">
        <v>8</v>
      </c>
      <c r="D49" s="66">
        <v>6</v>
      </c>
      <c r="E49" s="53"/>
      <c r="F49" s="52"/>
      <c r="G49" s="53">
        <f>D49*E49</f>
        <v>0</v>
      </c>
    </row>
    <row r="50" spans="1:7" ht="15">
      <c r="A50" s="46"/>
      <c r="B50" s="69"/>
      <c r="C50" s="65"/>
      <c r="D50" s="66"/>
      <c r="E50" s="68"/>
      <c r="F50" s="68"/>
      <c r="G50" s="67"/>
    </row>
    <row r="51" spans="1:7" ht="57">
      <c r="A51" s="38" t="s">
        <v>57</v>
      </c>
      <c r="B51" s="44" t="s">
        <v>268</v>
      </c>
      <c r="C51" s="51" t="s">
        <v>14</v>
      </c>
      <c r="D51" s="52">
        <v>12</v>
      </c>
      <c r="E51" s="53"/>
      <c r="F51" s="52"/>
      <c r="G51" s="53">
        <f>D51*E51</f>
        <v>0</v>
      </c>
    </row>
    <row r="52" spans="1:7" ht="15">
      <c r="A52" s="46"/>
      <c r="B52" s="70"/>
      <c r="C52" s="65"/>
      <c r="D52" s="66"/>
      <c r="E52" s="68"/>
      <c r="F52" s="68"/>
      <c r="G52" s="67"/>
    </row>
    <row r="53" spans="1:7" ht="42.75">
      <c r="A53" s="38" t="s">
        <v>58</v>
      </c>
      <c r="B53" s="14" t="s">
        <v>117</v>
      </c>
      <c r="C53" s="39" t="s">
        <v>17</v>
      </c>
      <c r="D53" s="40">
        <v>3.2</v>
      </c>
      <c r="E53" s="41"/>
      <c r="F53" s="42"/>
      <c r="G53" s="41">
        <f>D53*E53</f>
        <v>0</v>
      </c>
    </row>
    <row r="54" spans="1:7" ht="15">
      <c r="A54" s="46"/>
      <c r="B54" s="70"/>
      <c r="C54" s="65"/>
      <c r="D54" s="66"/>
      <c r="E54" s="68"/>
      <c r="F54" s="68"/>
      <c r="G54" s="67"/>
    </row>
    <row r="55" spans="1:7" ht="71.25">
      <c r="A55" s="46" t="s">
        <v>59</v>
      </c>
      <c r="B55" s="69" t="s">
        <v>269</v>
      </c>
      <c r="C55" s="39" t="s">
        <v>17</v>
      </c>
      <c r="D55" s="40">
        <v>2.5</v>
      </c>
      <c r="E55" s="41"/>
      <c r="F55" s="42"/>
      <c r="G55" s="41">
        <f>D55*E55</f>
        <v>0</v>
      </c>
    </row>
    <row r="56" spans="1:7" ht="15">
      <c r="A56" s="46"/>
      <c r="B56" s="69"/>
      <c r="C56" s="71"/>
      <c r="D56" s="66"/>
      <c r="E56" s="68"/>
      <c r="F56" s="68"/>
      <c r="G56" s="67"/>
    </row>
    <row r="57" spans="1:7" ht="57">
      <c r="A57" s="46" t="s">
        <v>60</v>
      </c>
      <c r="B57" s="69" t="s">
        <v>270</v>
      </c>
      <c r="C57" s="62" t="s">
        <v>62</v>
      </c>
      <c r="D57" s="58">
        <v>1</v>
      </c>
      <c r="E57" s="56"/>
      <c r="F57" s="52"/>
      <c r="G57" s="53">
        <f>D57*E57</f>
        <v>0</v>
      </c>
    </row>
    <row r="58" spans="1:7" ht="15">
      <c r="A58" s="46"/>
      <c r="B58" s="69"/>
      <c r="C58" s="62"/>
      <c r="D58" s="58"/>
      <c r="E58" s="58"/>
      <c r="F58" s="58"/>
      <c r="G58" s="58"/>
    </row>
    <row r="59" spans="1:7" ht="71.25">
      <c r="A59" s="46" t="s">
        <v>61</v>
      </c>
      <c r="B59" s="69" t="s">
        <v>271</v>
      </c>
      <c r="C59" s="62" t="s">
        <v>15</v>
      </c>
      <c r="D59" s="58">
        <v>8</v>
      </c>
      <c r="E59" s="53"/>
      <c r="F59" s="52"/>
      <c r="G59" s="53">
        <f>D59*E59</f>
        <v>0</v>
      </c>
    </row>
    <row r="60" spans="1:7" ht="15">
      <c r="A60" s="46"/>
      <c r="B60" s="69"/>
      <c r="C60" s="71"/>
      <c r="D60" s="66"/>
      <c r="E60" s="68"/>
      <c r="F60" s="68"/>
      <c r="G60" s="67"/>
    </row>
    <row r="61" spans="1:7" ht="15">
      <c r="A61" s="38"/>
      <c r="B61" s="72" t="s">
        <v>63</v>
      </c>
      <c r="C61" s="73"/>
      <c r="D61" s="74"/>
      <c r="E61" s="68"/>
      <c r="F61" s="68"/>
      <c r="G61" s="59">
        <f>SUM(G45:G60)</f>
        <v>0</v>
      </c>
    </row>
    <row r="62" spans="1:7" ht="15">
      <c r="A62" s="38"/>
      <c r="B62" s="75"/>
      <c r="C62" s="73"/>
      <c r="D62" s="74"/>
      <c r="E62" s="68"/>
      <c r="F62" s="68"/>
      <c r="G62" s="76"/>
    </row>
    <row r="63" spans="1:7" ht="15">
      <c r="A63" s="38"/>
      <c r="B63" s="14"/>
      <c r="C63" s="51"/>
      <c r="D63" s="52"/>
      <c r="E63" s="58"/>
      <c r="F63" s="58"/>
      <c r="G63" s="54"/>
    </row>
    <row r="64" spans="1:7" ht="15">
      <c r="A64" s="36" t="s">
        <v>25</v>
      </c>
      <c r="B64" s="37" t="s">
        <v>65</v>
      </c>
      <c r="C64" s="51" t="s">
        <v>12</v>
      </c>
      <c r="D64" s="52"/>
      <c r="E64" s="58"/>
      <c r="F64" s="58"/>
      <c r="G64" s="54"/>
    </row>
    <row r="65" spans="1:7" ht="15">
      <c r="A65" s="36"/>
      <c r="B65" s="61"/>
      <c r="C65" s="51"/>
      <c r="D65" s="52"/>
      <c r="E65" s="58"/>
      <c r="F65" s="58"/>
      <c r="G65" s="54"/>
    </row>
    <row r="66" spans="1:7" ht="15">
      <c r="A66" s="38" t="s">
        <v>66</v>
      </c>
      <c r="B66" s="61" t="s">
        <v>216</v>
      </c>
      <c r="C66" s="51"/>
      <c r="D66" s="52"/>
      <c r="E66" s="58"/>
      <c r="F66" s="58"/>
      <c r="G66" s="54"/>
    </row>
    <row r="67" spans="1:7" ht="156.75">
      <c r="A67" s="38"/>
      <c r="B67" s="44" t="s">
        <v>272</v>
      </c>
      <c r="C67" s="77" t="s">
        <v>8</v>
      </c>
      <c r="D67" s="149">
        <v>5</v>
      </c>
      <c r="E67" s="53"/>
      <c r="F67" s="52"/>
      <c r="G67" s="53">
        <f>D67*E67</f>
        <v>0</v>
      </c>
    </row>
    <row r="68" spans="1:7" ht="15">
      <c r="A68" s="38"/>
      <c r="B68" s="61"/>
      <c r="C68" s="51"/>
      <c r="D68" s="105"/>
      <c r="E68" s="58"/>
      <c r="F68" s="58"/>
      <c r="G68" s="54"/>
    </row>
    <row r="69" spans="1:7" ht="15">
      <c r="A69" s="38" t="s">
        <v>67</v>
      </c>
      <c r="B69" s="61" t="s">
        <v>217</v>
      </c>
      <c r="C69" s="77"/>
      <c r="D69" s="81"/>
      <c r="E69" s="79"/>
      <c r="F69" s="79"/>
      <c r="G69" s="80"/>
    </row>
    <row r="70" spans="1:7" ht="156.75">
      <c r="A70" s="38"/>
      <c r="B70" s="44" t="s">
        <v>273</v>
      </c>
      <c r="C70" s="77" t="s">
        <v>8</v>
      </c>
      <c r="D70" s="81">
        <v>4</v>
      </c>
      <c r="E70" s="53"/>
      <c r="F70" s="52"/>
      <c r="G70" s="53">
        <f>D70*E70</f>
        <v>0</v>
      </c>
    </row>
    <row r="71" spans="1:7" ht="15">
      <c r="A71" s="38"/>
      <c r="B71" s="44"/>
      <c r="C71" s="77"/>
      <c r="D71" s="104"/>
      <c r="E71" s="79"/>
      <c r="F71" s="79"/>
      <c r="G71" s="80"/>
    </row>
    <row r="72" spans="1:7" ht="15">
      <c r="A72" s="38" t="s">
        <v>68</v>
      </c>
      <c r="B72" s="61" t="s">
        <v>218</v>
      </c>
      <c r="C72" s="77"/>
      <c r="D72" s="104"/>
      <c r="E72" s="79"/>
      <c r="F72" s="79"/>
      <c r="G72" s="80"/>
    </row>
    <row r="73" spans="1:7" ht="142.5">
      <c r="A73" s="38"/>
      <c r="B73" s="44" t="s">
        <v>274</v>
      </c>
      <c r="C73" s="77" t="s">
        <v>8</v>
      </c>
      <c r="D73" s="81">
        <v>5</v>
      </c>
      <c r="E73" s="53"/>
      <c r="F73" s="52"/>
      <c r="G73" s="53">
        <f>D73*E73</f>
        <v>0</v>
      </c>
    </row>
    <row r="74" spans="1:7" ht="15">
      <c r="A74" s="38"/>
      <c r="B74" s="44"/>
      <c r="C74" s="77"/>
      <c r="D74" s="103"/>
      <c r="E74" s="79"/>
      <c r="F74" s="79"/>
      <c r="G74" s="80"/>
    </row>
    <row r="75" spans="1:7" ht="15">
      <c r="A75" s="38" t="s">
        <v>69</v>
      </c>
      <c r="B75" s="61" t="s">
        <v>220</v>
      </c>
      <c r="C75" s="77"/>
      <c r="D75" s="132"/>
      <c r="E75" s="79"/>
      <c r="F75" s="79"/>
      <c r="G75" s="80"/>
    </row>
    <row r="76" spans="1:7" ht="156.75">
      <c r="A76" s="38"/>
      <c r="B76" s="44" t="s">
        <v>275</v>
      </c>
      <c r="C76" s="77" t="s">
        <v>8</v>
      </c>
      <c r="D76" s="78">
        <v>1</v>
      </c>
      <c r="E76" s="53"/>
      <c r="F76" s="52"/>
      <c r="G76" s="53">
        <f>D76*E76</f>
        <v>0</v>
      </c>
    </row>
    <row r="77" spans="1:7" ht="15">
      <c r="A77" s="38"/>
      <c r="B77" s="44"/>
      <c r="C77" s="77"/>
      <c r="D77" s="102"/>
      <c r="E77" s="79"/>
      <c r="F77" s="79"/>
      <c r="G77" s="80"/>
    </row>
    <row r="78" spans="1:7" ht="15">
      <c r="A78" s="38"/>
      <c r="B78" s="44"/>
      <c r="C78" s="77"/>
      <c r="D78" s="102"/>
      <c r="E78" s="79"/>
      <c r="F78" s="79"/>
      <c r="G78" s="80"/>
    </row>
    <row r="79" spans="1:7" ht="30">
      <c r="A79" s="38" t="s">
        <v>70</v>
      </c>
      <c r="B79" s="61" t="s">
        <v>71</v>
      </c>
      <c r="C79" s="77"/>
      <c r="D79" s="102"/>
      <c r="E79" s="79"/>
      <c r="F79" s="79"/>
      <c r="G79" s="80"/>
    </row>
    <row r="80" spans="1:7" ht="114">
      <c r="A80" s="38"/>
      <c r="B80" s="44" t="s">
        <v>276</v>
      </c>
      <c r="C80" s="77" t="s">
        <v>13</v>
      </c>
      <c r="D80" s="78">
        <v>14</v>
      </c>
      <c r="E80" s="53"/>
      <c r="F80" s="52"/>
      <c r="G80" s="53">
        <f>D80*E80</f>
        <v>0</v>
      </c>
    </row>
    <row r="81" spans="1:7" ht="15">
      <c r="A81" s="36"/>
      <c r="B81" s="43"/>
      <c r="C81" s="51"/>
      <c r="D81" s="52"/>
      <c r="E81" s="58"/>
      <c r="F81" s="58"/>
      <c r="G81" s="54"/>
    </row>
    <row r="82" spans="1:7" ht="15">
      <c r="A82" s="38"/>
      <c r="B82" s="37" t="s">
        <v>72</v>
      </c>
      <c r="C82" s="51"/>
      <c r="D82" s="52"/>
      <c r="E82" s="58"/>
      <c r="F82" s="58"/>
      <c r="G82" s="59">
        <f>SUM(G67:G80)</f>
        <v>0</v>
      </c>
    </row>
    <row r="83" spans="1:7" ht="15">
      <c r="A83" s="38"/>
      <c r="B83" s="37"/>
      <c r="C83" s="51"/>
      <c r="D83" s="52"/>
      <c r="E83" s="58"/>
      <c r="F83" s="58"/>
      <c r="G83" s="54"/>
    </row>
    <row r="84" spans="1:7" ht="15">
      <c r="A84" s="36" t="s">
        <v>27</v>
      </c>
      <c r="B84" s="37" t="s">
        <v>73</v>
      </c>
      <c r="C84" s="51" t="s">
        <v>12</v>
      </c>
      <c r="D84" s="52"/>
      <c r="E84" s="58"/>
      <c r="F84" s="58"/>
      <c r="G84" s="54"/>
    </row>
    <row r="85" spans="1:7" ht="15">
      <c r="A85" s="36"/>
      <c r="B85" s="37"/>
      <c r="C85" s="51"/>
      <c r="D85" s="52"/>
      <c r="E85" s="58"/>
      <c r="F85" s="58"/>
      <c r="G85" s="54"/>
    </row>
    <row r="86" spans="1:7" ht="114">
      <c r="A86" s="38" t="s">
        <v>74</v>
      </c>
      <c r="B86" s="44" t="s">
        <v>277</v>
      </c>
      <c r="C86" s="51" t="s">
        <v>9</v>
      </c>
      <c r="D86" s="52">
        <v>22.36</v>
      </c>
      <c r="E86" s="53"/>
      <c r="F86" s="52"/>
      <c r="G86" s="53">
        <f>D86*E86</f>
        <v>0</v>
      </c>
    </row>
    <row r="87" spans="1:7" ht="15">
      <c r="A87" s="38"/>
      <c r="B87" s="43"/>
      <c r="C87" s="51"/>
      <c r="D87" s="52"/>
      <c r="E87" s="58"/>
      <c r="F87" s="58"/>
      <c r="G87" s="52"/>
    </row>
    <row r="88" spans="1:7" ht="99.75">
      <c r="A88" s="38" t="s">
        <v>75</v>
      </c>
      <c r="B88" s="182" t="s">
        <v>278</v>
      </c>
      <c r="C88" s="51" t="s">
        <v>9</v>
      </c>
      <c r="D88" s="58">
        <v>68.04</v>
      </c>
      <c r="E88" s="53"/>
      <c r="F88" s="52"/>
      <c r="G88" s="53">
        <f>D88*E88</f>
        <v>0</v>
      </c>
    </row>
    <row r="89" spans="1:7" ht="15">
      <c r="A89" s="38"/>
      <c r="B89" s="43"/>
      <c r="C89" s="51"/>
      <c r="D89" s="52"/>
      <c r="E89" s="58"/>
      <c r="F89" s="58"/>
      <c r="G89" s="52"/>
    </row>
    <row r="90" spans="1:7" ht="57">
      <c r="A90" s="38" t="s">
        <v>76</v>
      </c>
      <c r="B90" s="44" t="s">
        <v>279</v>
      </c>
      <c r="C90" s="51" t="s">
        <v>17</v>
      </c>
      <c r="D90" s="58">
        <v>32.4</v>
      </c>
      <c r="E90" s="53"/>
      <c r="F90" s="52"/>
      <c r="G90" s="53">
        <f>D90*E90</f>
        <v>0</v>
      </c>
    </row>
    <row r="91" spans="1:7" ht="15">
      <c r="A91" s="38"/>
      <c r="B91" s="14"/>
      <c r="C91" s="51"/>
      <c r="D91" s="52"/>
      <c r="E91" s="58"/>
      <c r="F91" s="58"/>
      <c r="G91" s="52"/>
    </row>
    <row r="92" spans="1:7" ht="15">
      <c r="A92" s="38"/>
      <c r="B92" s="37" t="s">
        <v>77</v>
      </c>
      <c r="C92" s="51"/>
      <c r="D92" s="52"/>
      <c r="E92" s="58"/>
      <c r="F92" s="58"/>
      <c r="G92" s="59">
        <f>SUM(G86:G91)</f>
        <v>0</v>
      </c>
    </row>
    <row r="93" spans="1:7" ht="15">
      <c r="A93" s="38" t="s">
        <v>10</v>
      </c>
      <c r="B93" s="14" t="s">
        <v>11</v>
      </c>
      <c r="C93" s="51" t="s">
        <v>12</v>
      </c>
      <c r="D93" s="52"/>
      <c r="E93" s="58"/>
      <c r="F93" s="58"/>
      <c r="G93" s="54"/>
    </row>
    <row r="94" spans="1:7" ht="15">
      <c r="A94" s="36" t="s">
        <v>29</v>
      </c>
      <c r="B94" s="37" t="s">
        <v>78</v>
      </c>
      <c r="C94" s="51" t="s">
        <v>12</v>
      </c>
      <c r="D94" s="52"/>
      <c r="E94" s="58"/>
      <c r="F94" s="58"/>
      <c r="G94" s="54"/>
    </row>
    <row r="95" spans="1:7" ht="15">
      <c r="A95" s="36"/>
      <c r="B95" s="37"/>
      <c r="C95" s="51"/>
      <c r="D95" s="52"/>
      <c r="E95" s="58"/>
      <c r="F95" s="58"/>
      <c r="G95" s="54"/>
    </row>
    <row r="96" spans="1:7" ht="71.25">
      <c r="A96" s="38" t="s">
        <v>79</v>
      </c>
      <c r="B96" s="14" t="s">
        <v>280</v>
      </c>
      <c r="C96" s="51" t="s">
        <v>16</v>
      </c>
      <c r="D96" s="52">
        <v>23</v>
      </c>
      <c r="E96" s="53"/>
      <c r="F96" s="52"/>
      <c r="G96" s="53">
        <f>D96*E96</f>
        <v>0</v>
      </c>
    </row>
    <row r="97" spans="1:7" ht="15">
      <c r="A97" s="38"/>
      <c r="B97" s="14"/>
      <c r="C97" s="51"/>
      <c r="D97" s="52"/>
      <c r="E97" s="58"/>
      <c r="F97" s="58"/>
      <c r="G97" s="52"/>
    </row>
    <row r="98" spans="1:7" ht="57">
      <c r="A98" s="38" t="s">
        <v>80</v>
      </c>
      <c r="B98" s="44" t="s">
        <v>281</v>
      </c>
      <c r="C98" s="51" t="s">
        <v>14</v>
      </c>
      <c r="D98" s="52">
        <v>31</v>
      </c>
      <c r="E98" s="53"/>
      <c r="F98" s="52"/>
      <c r="G98" s="53">
        <f>D98*E98</f>
        <v>0</v>
      </c>
    </row>
    <row r="99" spans="1:7" ht="15">
      <c r="A99" s="38"/>
      <c r="B99" s="43"/>
      <c r="C99" s="51"/>
      <c r="D99" s="52"/>
      <c r="E99" s="58"/>
      <c r="F99" s="58"/>
      <c r="G99" s="52"/>
    </row>
    <row r="100" spans="1:7" ht="28.5">
      <c r="A100" s="38" t="s">
        <v>81</v>
      </c>
      <c r="B100" s="14" t="s">
        <v>282</v>
      </c>
      <c r="C100" s="51" t="s">
        <v>17</v>
      </c>
      <c r="D100" s="58">
        <v>11.44</v>
      </c>
      <c r="E100" s="53"/>
      <c r="F100" s="52"/>
      <c r="G100" s="53">
        <f>D100*E100</f>
        <v>0</v>
      </c>
    </row>
    <row r="101" spans="1:7" ht="15">
      <c r="A101" s="38"/>
      <c r="B101" s="14"/>
      <c r="C101" s="51"/>
      <c r="D101" s="52"/>
      <c r="E101" s="58"/>
      <c r="F101" s="58"/>
      <c r="G101" s="52"/>
    </row>
    <row r="102" spans="1:7" ht="28.5">
      <c r="A102" s="38" t="s">
        <v>82</v>
      </c>
      <c r="B102" s="14" t="s">
        <v>283</v>
      </c>
      <c r="C102" s="51" t="s">
        <v>17</v>
      </c>
      <c r="D102" s="58">
        <v>59.8</v>
      </c>
      <c r="E102" s="53"/>
      <c r="F102" s="52"/>
      <c r="G102" s="53">
        <f>D102*E102</f>
        <v>0</v>
      </c>
    </row>
    <row r="103" spans="1:7" ht="15">
      <c r="A103" s="38"/>
      <c r="B103" s="43"/>
      <c r="C103" s="51"/>
      <c r="D103" s="52"/>
      <c r="E103" s="58"/>
      <c r="F103" s="58"/>
      <c r="G103" s="52"/>
    </row>
    <row r="104" spans="1:7" ht="15">
      <c r="A104" s="38"/>
      <c r="B104" s="37" t="s">
        <v>83</v>
      </c>
      <c r="C104" s="51"/>
      <c r="D104" s="52"/>
      <c r="E104" s="58"/>
      <c r="F104" s="58"/>
      <c r="G104" s="59">
        <f>SUM(G96:G102)</f>
        <v>0</v>
      </c>
    </row>
    <row r="105" spans="1:7" ht="15">
      <c r="A105" s="38"/>
      <c r="B105" s="14"/>
      <c r="C105" s="51"/>
      <c r="D105" s="52"/>
      <c r="E105" s="58"/>
      <c r="F105" s="58"/>
      <c r="G105" s="54"/>
    </row>
    <row r="106" spans="1:7" ht="15">
      <c r="A106" s="36" t="s">
        <v>31</v>
      </c>
      <c r="B106" s="37" t="s">
        <v>84</v>
      </c>
      <c r="C106" s="51" t="s">
        <v>12</v>
      </c>
      <c r="D106" s="52"/>
      <c r="E106" s="58"/>
      <c r="F106" s="58"/>
      <c r="G106" s="54"/>
    </row>
    <row r="107" spans="1:7" ht="15">
      <c r="A107" s="36"/>
      <c r="B107" s="37"/>
      <c r="C107" s="51"/>
      <c r="D107" s="52"/>
      <c r="E107" s="58"/>
      <c r="F107" s="58"/>
      <c r="G107" s="54"/>
    </row>
    <row r="108" spans="1:7" ht="85.5">
      <c r="A108" s="38" t="s">
        <v>85</v>
      </c>
      <c r="B108" s="44" t="s">
        <v>284</v>
      </c>
      <c r="C108" s="51" t="s">
        <v>9</v>
      </c>
      <c r="D108" s="52">
        <v>25</v>
      </c>
      <c r="E108" s="53"/>
      <c r="F108" s="52"/>
      <c r="G108" s="53">
        <f>D108*E108</f>
        <v>0</v>
      </c>
    </row>
    <row r="109" spans="1:7" ht="15">
      <c r="A109" s="38"/>
      <c r="B109" s="14"/>
      <c r="C109" s="51"/>
      <c r="D109" s="52"/>
      <c r="E109" s="58"/>
      <c r="F109" s="58"/>
      <c r="G109" s="52"/>
    </row>
    <row r="110" spans="1:7" ht="71.25">
      <c r="A110" s="38" t="s">
        <v>86</v>
      </c>
      <c r="B110" s="44" t="s">
        <v>285</v>
      </c>
      <c r="C110" s="51" t="s">
        <v>9</v>
      </c>
      <c r="D110" s="58">
        <v>73.72</v>
      </c>
      <c r="E110" s="53"/>
      <c r="F110" s="52"/>
      <c r="G110" s="53">
        <f>D110*E110</f>
        <v>0</v>
      </c>
    </row>
    <row r="111" spans="1:7" ht="15">
      <c r="A111" s="38"/>
      <c r="B111" s="14"/>
      <c r="C111" s="51"/>
      <c r="D111" s="52"/>
      <c r="E111" s="58"/>
      <c r="F111" s="58"/>
      <c r="G111" s="52"/>
    </row>
    <row r="112" spans="1:7" ht="57">
      <c r="A112" s="38" t="s">
        <v>87</v>
      </c>
      <c r="B112" s="14" t="s">
        <v>238</v>
      </c>
      <c r="C112" s="51" t="s">
        <v>9</v>
      </c>
      <c r="D112" s="52">
        <v>79</v>
      </c>
      <c r="E112" s="53"/>
      <c r="F112" s="52"/>
      <c r="G112" s="53">
        <f>D112*E112</f>
        <v>0</v>
      </c>
    </row>
    <row r="113" spans="1:7" ht="15">
      <c r="A113" s="38"/>
      <c r="B113" s="14" t="s">
        <v>64</v>
      </c>
      <c r="C113" s="51"/>
      <c r="D113" s="52"/>
      <c r="E113" s="58"/>
      <c r="F113" s="58"/>
      <c r="G113" s="52"/>
    </row>
    <row r="114" spans="1:7" ht="99.75">
      <c r="A114" s="82" t="s">
        <v>88</v>
      </c>
      <c r="B114" s="83" t="s">
        <v>286</v>
      </c>
      <c r="C114" s="51" t="s">
        <v>9</v>
      </c>
      <c r="D114" s="52">
        <v>17.3</v>
      </c>
      <c r="E114" s="52"/>
      <c r="F114" s="52"/>
      <c r="G114" s="53">
        <f>D114*E114</f>
        <v>0</v>
      </c>
    </row>
    <row r="115" spans="1:7" ht="15">
      <c r="A115" s="38"/>
      <c r="B115" s="14"/>
      <c r="C115" s="51"/>
      <c r="D115" s="52"/>
      <c r="E115" s="58"/>
      <c r="F115" s="58"/>
      <c r="G115" s="52"/>
    </row>
    <row r="116" spans="1:7" ht="156.75">
      <c r="A116" s="84" t="s">
        <v>89</v>
      </c>
      <c r="B116" s="183" t="s">
        <v>287</v>
      </c>
      <c r="C116" s="51" t="s">
        <v>9</v>
      </c>
      <c r="D116" s="58">
        <v>227.65</v>
      </c>
      <c r="E116" s="53"/>
      <c r="F116" s="52"/>
      <c r="G116" s="53">
        <f>D116*E116</f>
        <v>0</v>
      </c>
    </row>
    <row r="117" spans="1:7" ht="15">
      <c r="A117" s="38"/>
      <c r="B117" s="14"/>
      <c r="C117" s="51"/>
      <c r="D117" s="52"/>
      <c r="E117" s="58"/>
      <c r="F117" s="58"/>
      <c r="G117" s="52"/>
    </row>
    <row r="118" spans="1:7" ht="171">
      <c r="A118" s="109" t="s">
        <v>90</v>
      </c>
      <c r="B118" s="85" t="s">
        <v>288</v>
      </c>
      <c r="C118" s="62" t="s">
        <v>9</v>
      </c>
      <c r="D118" s="58">
        <v>232.94</v>
      </c>
      <c r="E118" s="53"/>
      <c r="F118" s="52"/>
      <c r="G118" s="53">
        <f>D118*E118</f>
        <v>0</v>
      </c>
    </row>
    <row r="119" spans="1:7" ht="15">
      <c r="A119" s="86"/>
      <c r="B119" s="85"/>
      <c r="C119" s="51"/>
      <c r="D119" s="52"/>
      <c r="E119" s="58"/>
      <c r="F119" s="58"/>
      <c r="G119" s="52"/>
    </row>
    <row r="120" spans="1:7" ht="85.5">
      <c r="A120" s="86" t="s">
        <v>91</v>
      </c>
      <c r="B120" s="85" t="s">
        <v>289</v>
      </c>
      <c r="C120" s="51" t="s">
        <v>9</v>
      </c>
      <c r="D120" s="52">
        <v>22.45</v>
      </c>
      <c r="E120" s="53"/>
      <c r="F120" s="52"/>
      <c r="G120" s="53">
        <f>D120*E120</f>
        <v>0</v>
      </c>
    </row>
    <row r="121" spans="1:7" ht="15">
      <c r="A121" s="86"/>
      <c r="B121" s="85"/>
      <c r="C121" s="51"/>
      <c r="D121" s="52"/>
      <c r="E121" s="58"/>
      <c r="F121" s="58"/>
      <c r="G121" s="52"/>
    </row>
    <row r="122" spans="1:7" ht="57">
      <c r="A122" s="86" t="s">
        <v>239</v>
      </c>
      <c r="B122" s="85" t="s">
        <v>92</v>
      </c>
      <c r="C122" s="51" t="s">
        <v>9</v>
      </c>
      <c r="D122" s="52">
        <v>2</v>
      </c>
      <c r="E122" s="53"/>
      <c r="F122" s="52"/>
      <c r="G122" s="53">
        <f>D122*E122</f>
        <v>0</v>
      </c>
    </row>
    <row r="123" spans="1:7" ht="15">
      <c r="A123" s="86"/>
      <c r="B123" s="85"/>
      <c r="C123" s="87"/>
      <c r="D123" s="88"/>
      <c r="E123" s="89"/>
      <c r="F123" s="89"/>
      <c r="G123" s="101"/>
    </row>
    <row r="124" spans="1:7" ht="15">
      <c r="A124" s="36"/>
      <c r="B124" s="37"/>
      <c r="C124" s="51"/>
      <c r="D124" s="157"/>
      <c r="E124" s="157"/>
      <c r="F124" s="158"/>
      <c r="G124" s="101"/>
    </row>
    <row r="125" spans="1:7" ht="99.75">
      <c r="A125" s="46" t="s">
        <v>245</v>
      </c>
      <c r="B125" s="44" t="s">
        <v>243</v>
      </c>
      <c r="C125" s="62" t="s">
        <v>9</v>
      </c>
      <c r="D125" s="159">
        <v>441</v>
      </c>
      <c r="E125" s="166"/>
      <c r="F125" s="159">
        <f>D125*E125</f>
        <v>0</v>
      </c>
      <c r="G125" s="53">
        <f>D125*E125</f>
        <v>0</v>
      </c>
    </row>
    <row r="126" spans="1:7" ht="15">
      <c r="A126" s="109"/>
      <c r="B126" s="85"/>
      <c r="C126" s="62"/>
      <c r="D126" s="159"/>
      <c r="E126" s="159"/>
      <c r="F126" s="160"/>
      <c r="G126" s="165"/>
    </row>
    <row r="127" spans="1:7" ht="85.5">
      <c r="A127" s="109" t="s">
        <v>246</v>
      </c>
      <c r="B127" s="85" t="s">
        <v>244</v>
      </c>
      <c r="C127" s="62" t="s">
        <v>9</v>
      </c>
      <c r="D127" s="159">
        <v>171</v>
      </c>
      <c r="E127" s="166"/>
      <c r="F127" s="159">
        <f>D127*E127</f>
        <v>0</v>
      </c>
      <c r="G127" s="53">
        <f>D127*E127</f>
        <v>0</v>
      </c>
    </row>
    <row r="128" spans="1:7" ht="15">
      <c r="A128" s="109"/>
      <c r="B128" s="85"/>
      <c r="C128" s="161"/>
      <c r="D128" s="162"/>
      <c r="E128" s="163"/>
      <c r="F128" s="164"/>
      <c r="G128" s="89"/>
    </row>
    <row r="129" spans="1:7" ht="15">
      <c r="A129" s="86"/>
      <c r="B129" s="85"/>
      <c r="C129" s="87"/>
      <c r="D129" s="88"/>
      <c r="E129" s="89"/>
      <c r="F129" s="89"/>
      <c r="G129" s="90"/>
    </row>
    <row r="130" spans="1:7" ht="15">
      <c r="A130" s="86"/>
      <c r="B130" s="37" t="s">
        <v>93</v>
      </c>
      <c r="C130" s="87"/>
      <c r="D130" s="88"/>
      <c r="E130" s="89"/>
      <c r="F130" s="89"/>
      <c r="G130" s="91">
        <f>SUM(G108:G129)</f>
        <v>0</v>
      </c>
    </row>
    <row r="131" spans="1:7" ht="15">
      <c r="A131" s="38"/>
      <c r="B131" s="14"/>
      <c r="C131" s="51"/>
      <c r="D131" s="52"/>
      <c r="E131" s="58"/>
      <c r="F131" s="58"/>
      <c r="G131" s="52"/>
    </row>
    <row r="132" spans="1:7" ht="15">
      <c r="A132" s="36" t="s">
        <v>33</v>
      </c>
      <c r="B132" s="37" t="s">
        <v>94</v>
      </c>
      <c r="C132" s="51" t="s">
        <v>12</v>
      </c>
      <c r="D132" s="52"/>
      <c r="E132" s="58"/>
      <c r="F132" s="58"/>
      <c r="G132" s="54"/>
    </row>
    <row r="133" spans="1:7" ht="15">
      <c r="A133" s="36"/>
      <c r="B133" s="37"/>
      <c r="C133" s="51"/>
      <c r="D133" s="52"/>
      <c r="E133" s="58"/>
      <c r="F133" s="58"/>
      <c r="G133" s="54"/>
    </row>
    <row r="134" spans="1:7" ht="114">
      <c r="A134" s="38" t="s">
        <v>95</v>
      </c>
      <c r="B134" s="14" t="s">
        <v>96</v>
      </c>
      <c r="C134" s="51" t="s">
        <v>9</v>
      </c>
      <c r="D134" s="58">
        <v>437</v>
      </c>
      <c r="E134" s="53"/>
      <c r="F134" s="52"/>
      <c r="G134" s="53">
        <f>D134*E134</f>
        <v>0</v>
      </c>
    </row>
    <row r="135" spans="1:7" ht="15">
      <c r="A135" s="38"/>
      <c r="B135" s="14"/>
      <c r="C135" s="51"/>
      <c r="D135" s="52"/>
      <c r="E135" s="58"/>
      <c r="F135" s="58"/>
      <c r="G135" s="52"/>
    </row>
    <row r="136" spans="1:7" ht="28.5">
      <c r="A136" s="38" t="s">
        <v>97</v>
      </c>
      <c r="B136" s="14" t="s">
        <v>98</v>
      </c>
      <c r="C136" s="51" t="s">
        <v>13</v>
      </c>
      <c r="D136" s="52">
        <v>5.3</v>
      </c>
      <c r="E136" s="53"/>
      <c r="F136" s="52"/>
      <c r="G136" s="53">
        <f>D136*E136</f>
        <v>0</v>
      </c>
    </row>
    <row r="137" spans="1:7" ht="15">
      <c r="A137" s="38"/>
      <c r="B137" s="43"/>
      <c r="C137" s="51"/>
      <c r="D137" s="52"/>
      <c r="E137" s="58"/>
      <c r="F137" s="58"/>
      <c r="G137" s="52"/>
    </row>
    <row r="138" spans="1:7" ht="42.75">
      <c r="A138" s="38" t="s">
        <v>99</v>
      </c>
      <c r="B138" s="44" t="s">
        <v>290</v>
      </c>
      <c r="C138" s="51" t="s">
        <v>16</v>
      </c>
      <c r="D138" s="52">
        <v>5.5</v>
      </c>
      <c r="E138" s="53"/>
      <c r="F138" s="52"/>
      <c r="G138" s="53">
        <f>D138*E138</f>
        <v>0</v>
      </c>
    </row>
    <row r="139" spans="1:7" ht="15">
      <c r="A139" s="38"/>
      <c r="B139" s="43"/>
      <c r="C139" s="51"/>
      <c r="D139" s="52"/>
      <c r="E139" s="58"/>
      <c r="F139" s="58"/>
      <c r="G139" s="52"/>
    </row>
    <row r="140" spans="1:7" ht="15">
      <c r="A140" s="38"/>
      <c r="B140" s="37" t="s">
        <v>94</v>
      </c>
      <c r="C140" s="51"/>
      <c r="D140" s="52"/>
      <c r="E140" s="58"/>
      <c r="F140" s="58"/>
      <c r="G140" s="59">
        <f>SUM(G134:G139)</f>
        <v>0</v>
      </c>
    </row>
    <row r="141" spans="1:7" ht="15">
      <c r="A141" s="38"/>
      <c r="B141" s="14"/>
      <c r="C141" s="51"/>
      <c r="D141" s="52"/>
      <c r="E141" s="58"/>
      <c r="F141" s="58"/>
      <c r="G141" s="54"/>
    </row>
    <row r="142" spans="1:7" ht="15">
      <c r="A142" s="36" t="s">
        <v>35</v>
      </c>
      <c r="B142" s="37" t="s">
        <v>100</v>
      </c>
      <c r="C142" s="51" t="s">
        <v>12</v>
      </c>
      <c r="D142" s="52"/>
      <c r="E142" s="58"/>
      <c r="F142" s="58"/>
      <c r="G142" s="54"/>
    </row>
    <row r="143" spans="1:7" ht="15">
      <c r="A143" s="36"/>
      <c r="B143" s="37"/>
      <c r="C143" s="51"/>
      <c r="D143" s="52"/>
      <c r="E143" s="58"/>
      <c r="F143" s="58"/>
      <c r="G143" s="54"/>
    </row>
    <row r="144" spans="1:7" ht="57">
      <c r="A144" s="38" t="s">
        <v>104</v>
      </c>
      <c r="B144" s="147" t="s">
        <v>291</v>
      </c>
      <c r="C144" s="51"/>
      <c r="D144" s="52"/>
      <c r="E144" s="58"/>
      <c r="F144" s="58"/>
      <c r="G144" s="52"/>
    </row>
    <row r="145" spans="1:7" ht="15">
      <c r="A145" s="38"/>
      <c r="B145" s="14" t="s">
        <v>101</v>
      </c>
      <c r="C145" s="51" t="s">
        <v>9</v>
      </c>
      <c r="D145" s="58">
        <v>550</v>
      </c>
      <c r="E145" s="53"/>
      <c r="F145" s="52"/>
      <c r="G145" s="53">
        <f>D145*E145</f>
        <v>0</v>
      </c>
    </row>
    <row r="146" spans="1:7" ht="15">
      <c r="A146" s="38"/>
      <c r="B146" s="14" t="s">
        <v>102</v>
      </c>
      <c r="C146" s="51" t="s">
        <v>9</v>
      </c>
      <c r="D146" s="58">
        <v>61</v>
      </c>
      <c r="E146" s="53"/>
      <c r="F146" s="52"/>
      <c r="G146" s="53">
        <f>D146*E146</f>
        <v>0</v>
      </c>
    </row>
    <row r="147" spans="1:7" ht="15">
      <c r="A147" s="38"/>
      <c r="B147" s="14" t="s">
        <v>292</v>
      </c>
      <c r="C147" s="51" t="s">
        <v>9</v>
      </c>
      <c r="D147" s="58">
        <v>77</v>
      </c>
      <c r="E147" s="53"/>
      <c r="F147" s="52"/>
      <c r="G147" s="53">
        <f>D147*E147</f>
        <v>0</v>
      </c>
    </row>
    <row r="148" spans="1:7" ht="15">
      <c r="A148" s="38"/>
      <c r="B148" s="92"/>
      <c r="C148" s="51"/>
      <c r="D148" s="150"/>
      <c r="E148" s="58"/>
      <c r="F148" s="58"/>
      <c r="G148" s="52"/>
    </row>
    <row r="149" spans="1:7" ht="85.5">
      <c r="A149" s="38" t="s">
        <v>105</v>
      </c>
      <c r="B149" s="148" t="s">
        <v>106</v>
      </c>
      <c r="C149" s="51"/>
      <c r="D149" s="150"/>
      <c r="E149" s="58"/>
      <c r="F149" s="58"/>
      <c r="G149" s="52"/>
    </row>
    <row r="150" spans="1:7" ht="15">
      <c r="A150" s="38"/>
      <c r="B150" s="14" t="s">
        <v>101</v>
      </c>
      <c r="C150" s="51" t="s">
        <v>9</v>
      </c>
      <c r="D150" s="58">
        <v>393</v>
      </c>
      <c r="E150" s="53"/>
      <c r="F150" s="52"/>
      <c r="G150" s="53">
        <f>D150*E150</f>
        <v>0</v>
      </c>
    </row>
    <row r="151" spans="1:7" ht="15">
      <c r="A151" s="38"/>
      <c r="B151" s="14" t="s">
        <v>102</v>
      </c>
      <c r="C151" s="51" t="s">
        <v>9</v>
      </c>
      <c r="D151" s="58">
        <v>74</v>
      </c>
      <c r="E151" s="53"/>
      <c r="F151" s="52"/>
      <c r="G151" s="53">
        <f>D151*E151</f>
        <v>0</v>
      </c>
    </row>
    <row r="152" spans="1:7" ht="15">
      <c r="A152" s="38"/>
      <c r="B152" s="14" t="s">
        <v>103</v>
      </c>
      <c r="C152" s="51" t="s">
        <v>9</v>
      </c>
      <c r="D152" s="58">
        <v>167</v>
      </c>
      <c r="E152" s="53"/>
      <c r="F152" s="52"/>
      <c r="G152" s="53">
        <f>D152*E152</f>
        <v>0</v>
      </c>
    </row>
    <row r="153" spans="1:7" ht="15">
      <c r="A153" s="38"/>
      <c r="B153" s="14"/>
      <c r="C153" s="51"/>
      <c r="D153" s="146"/>
      <c r="E153" s="58"/>
      <c r="F153" s="58"/>
      <c r="G153" s="52"/>
    </row>
    <row r="154" spans="1:7" ht="85.5">
      <c r="A154" s="38" t="s">
        <v>107</v>
      </c>
      <c r="B154" s="14" t="s">
        <v>293</v>
      </c>
      <c r="C154" s="51" t="s">
        <v>9</v>
      </c>
      <c r="D154" s="52">
        <v>17</v>
      </c>
      <c r="E154" s="53"/>
      <c r="F154" s="52"/>
      <c r="G154" s="53">
        <f>D154*E154</f>
        <v>0</v>
      </c>
    </row>
    <row r="155" spans="1:7" ht="15">
      <c r="A155" s="38"/>
      <c r="B155" s="14"/>
      <c r="C155" s="51"/>
      <c r="D155" s="52"/>
      <c r="E155" s="58"/>
      <c r="F155" s="58"/>
      <c r="G155" s="52"/>
    </row>
    <row r="156" spans="1:7" ht="99.75">
      <c r="A156" s="38" t="s">
        <v>108</v>
      </c>
      <c r="B156" s="14" t="s">
        <v>294</v>
      </c>
      <c r="C156" s="51" t="s">
        <v>9</v>
      </c>
      <c r="D156" s="52">
        <v>200</v>
      </c>
      <c r="E156" s="53"/>
      <c r="F156" s="52"/>
      <c r="G156" s="53">
        <f>D156*E156</f>
        <v>0</v>
      </c>
    </row>
    <row r="157" spans="1:7" ht="15">
      <c r="A157" s="38"/>
      <c r="B157" s="43"/>
      <c r="C157" s="51"/>
      <c r="D157" s="52"/>
      <c r="E157" s="58"/>
      <c r="F157" s="58"/>
      <c r="G157" s="52"/>
    </row>
    <row r="158" spans="1:7" ht="71.25">
      <c r="A158" s="38" t="s">
        <v>108</v>
      </c>
      <c r="B158" s="14" t="s">
        <v>295</v>
      </c>
      <c r="C158" s="51" t="s">
        <v>9</v>
      </c>
      <c r="D158" s="52">
        <v>200</v>
      </c>
      <c r="E158" s="53"/>
      <c r="F158" s="52"/>
      <c r="G158" s="53">
        <f>D158*E158</f>
        <v>0</v>
      </c>
    </row>
    <row r="159" spans="1:7" ht="15">
      <c r="A159" s="38"/>
      <c r="B159" s="43"/>
      <c r="C159" s="51"/>
      <c r="D159" s="52"/>
      <c r="E159" s="58"/>
      <c r="F159" s="58"/>
      <c r="G159" s="52"/>
    </row>
    <row r="160" spans="1:7" ht="15">
      <c r="A160" s="38"/>
      <c r="B160" s="37" t="s">
        <v>109</v>
      </c>
      <c r="C160" s="51"/>
      <c r="D160" s="52"/>
      <c r="E160" s="58"/>
      <c r="F160" s="58"/>
      <c r="G160" s="59">
        <f>SUM(G144:G158)</f>
        <v>0</v>
      </c>
    </row>
    <row r="161" spans="1:7" ht="15">
      <c r="A161" s="38" t="s">
        <v>10</v>
      </c>
      <c r="B161" s="14" t="s">
        <v>11</v>
      </c>
      <c r="C161" s="51" t="s">
        <v>12</v>
      </c>
      <c r="D161" s="52"/>
      <c r="E161" s="58"/>
      <c r="F161" s="58"/>
      <c r="G161" s="54"/>
    </row>
    <row r="162" spans="1:7" ht="15">
      <c r="A162" s="36" t="s">
        <v>247</v>
      </c>
      <c r="B162" s="37" t="s">
        <v>248</v>
      </c>
      <c r="C162" s="167" t="s">
        <v>12</v>
      </c>
      <c r="D162" s="52"/>
      <c r="E162" s="58"/>
      <c r="F162" s="58"/>
      <c r="G162" s="54"/>
    </row>
    <row r="163" spans="1:7" ht="15">
      <c r="A163" s="36"/>
      <c r="B163" s="37"/>
      <c r="C163" s="167"/>
      <c r="D163" s="52"/>
      <c r="E163" s="58"/>
      <c r="F163" s="58"/>
      <c r="G163" s="54"/>
    </row>
    <row r="164" spans="1:7" ht="242.25">
      <c r="A164" s="46" t="s">
        <v>249</v>
      </c>
      <c r="B164" s="168" t="s">
        <v>296</v>
      </c>
      <c r="C164" s="169" t="s">
        <v>9</v>
      </c>
      <c r="D164" s="58">
        <v>417.15</v>
      </c>
      <c r="E164" s="53"/>
      <c r="F164" s="52"/>
      <c r="G164" s="53">
        <f>D164*E164</f>
        <v>0</v>
      </c>
    </row>
    <row r="165" spans="1:7" ht="15">
      <c r="A165" s="38"/>
      <c r="B165" s="43"/>
      <c r="C165" s="167"/>
      <c r="D165" s="52"/>
      <c r="E165" s="58"/>
      <c r="F165" s="58"/>
      <c r="G165" s="52"/>
    </row>
    <row r="166" spans="1:7" ht="142.5">
      <c r="A166" s="46" t="s">
        <v>250</v>
      </c>
      <c r="B166" s="44" t="s">
        <v>251</v>
      </c>
      <c r="C166" s="169" t="s">
        <v>13</v>
      </c>
      <c r="D166" s="58">
        <v>854.97</v>
      </c>
      <c r="E166" s="58"/>
      <c r="F166" s="58"/>
      <c r="G166" s="56">
        <f>D166*E166</f>
        <v>0</v>
      </c>
    </row>
    <row r="167" spans="1:7" ht="15">
      <c r="A167" s="38"/>
      <c r="B167" s="43"/>
      <c r="C167" s="167"/>
      <c r="D167" s="52"/>
      <c r="E167" s="58"/>
      <c r="F167" s="58"/>
      <c r="G167" s="52"/>
    </row>
    <row r="168" spans="1:7" ht="15">
      <c r="A168" s="38"/>
      <c r="B168" s="37" t="s">
        <v>252</v>
      </c>
      <c r="C168" s="170"/>
      <c r="D168" s="52"/>
      <c r="E168" s="63"/>
      <c r="F168" s="63"/>
      <c r="G168" s="59">
        <f>SUM(G164:G167)</f>
        <v>0</v>
      </c>
    </row>
    <row r="169" spans="1:7" ht="15">
      <c r="A169" s="38"/>
      <c r="B169" s="37"/>
      <c r="C169" s="170"/>
      <c r="D169" s="52"/>
      <c r="E169" s="63"/>
      <c r="F169" s="63"/>
      <c r="G169" s="171"/>
    </row>
    <row r="170" spans="1:7" ht="15">
      <c r="A170" s="18"/>
      <c r="B170" s="18"/>
      <c r="C170" s="93"/>
      <c r="D170" s="93"/>
      <c r="E170" s="94"/>
      <c r="F170" s="94"/>
      <c r="G170" s="93"/>
    </row>
    <row r="171" spans="1:7" ht="15">
      <c r="A171" s="95" t="s">
        <v>37</v>
      </c>
      <c r="B171" s="96" t="s">
        <v>111</v>
      </c>
      <c r="C171" s="93"/>
      <c r="D171" s="93"/>
      <c r="E171" s="94"/>
      <c r="F171" s="94"/>
      <c r="G171" s="93"/>
    </row>
    <row r="172" spans="1:7" ht="99.75">
      <c r="A172" s="95"/>
      <c r="B172" s="97" t="s">
        <v>112</v>
      </c>
      <c r="C172" s="93"/>
      <c r="D172" s="93"/>
      <c r="E172" s="94"/>
      <c r="F172" s="94"/>
      <c r="G172" s="93"/>
    </row>
    <row r="173" spans="1:7" ht="99.75">
      <c r="A173" s="95"/>
      <c r="B173" s="97" t="s">
        <v>240</v>
      </c>
      <c r="C173" s="93"/>
      <c r="D173" s="93"/>
      <c r="E173" s="94"/>
      <c r="F173" s="94"/>
      <c r="G173" s="93"/>
    </row>
    <row r="174" spans="1:7" ht="15">
      <c r="A174" s="38"/>
      <c r="B174" s="14"/>
      <c r="C174" s="172"/>
      <c r="D174" s="173"/>
      <c r="E174" s="40"/>
      <c r="F174" s="42"/>
      <c r="G174" s="40"/>
    </row>
    <row r="175" spans="1:7" ht="71.25">
      <c r="A175" s="46" t="s">
        <v>254</v>
      </c>
      <c r="B175" s="44" t="s">
        <v>255</v>
      </c>
      <c r="C175" s="184" t="s">
        <v>62</v>
      </c>
      <c r="D175" s="173">
        <v>1</v>
      </c>
      <c r="E175" s="185"/>
      <c r="F175" s="186"/>
      <c r="G175" s="185">
        <f>D175*E175</f>
        <v>0</v>
      </c>
    </row>
    <row r="176" spans="1:7" ht="15">
      <c r="A176" s="46"/>
      <c r="B176" s="44"/>
      <c r="C176" s="184"/>
      <c r="D176" s="173"/>
      <c r="E176" s="173"/>
      <c r="F176" s="186"/>
      <c r="G176" s="173"/>
    </row>
    <row r="177" spans="1:7" ht="85.5">
      <c r="A177" s="46" t="s">
        <v>256</v>
      </c>
      <c r="B177" s="44" t="s">
        <v>257</v>
      </c>
      <c r="C177" s="184" t="s">
        <v>8</v>
      </c>
      <c r="D177" s="173">
        <v>4</v>
      </c>
      <c r="E177" s="185"/>
      <c r="F177" s="186"/>
      <c r="G177" s="185">
        <f>D177*E177</f>
        <v>0</v>
      </c>
    </row>
    <row r="178" spans="1:7" ht="15">
      <c r="A178" s="174"/>
      <c r="B178" s="44"/>
      <c r="C178" s="172"/>
      <c r="D178" s="173"/>
      <c r="E178" s="175"/>
      <c r="F178" s="42"/>
      <c r="G178" s="175"/>
    </row>
    <row r="179" spans="1:7" ht="15">
      <c r="A179" s="18" t="s">
        <v>110</v>
      </c>
      <c r="B179" s="96" t="s">
        <v>119</v>
      </c>
      <c r="C179" s="93"/>
      <c r="D179" s="52"/>
      <c r="E179" s="94"/>
      <c r="F179" s="94"/>
      <c r="G179" s="93"/>
    </row>
    <row r="180" spans="1:7" ht="15">
      <c r="A180" s="110"/>
      <c r="B180" s="97" t="s">
        <v>120</v>
      </c>
      <c r="C180" s="51" t="s">
        <v>15</v>
      </c>
      <c r="D180" s="52">
        <v>10</v>
      </c>
      <c r="E180" s="53"/>
      <c r="F180" s="106"/>
      <c r="G180" s="53">
        <f>D180*E180</f>
        <v>0</v>
      </c>
    </row>
    <row r="181" spans="1:7" ht="15">
      <c r="A181" s="110"/>
      <c r="B181" s="97" t="s">
        <v>121</v>
      </c>
      <c r="C181" s="51" t="s">
        <v>15</v>
      </c>
      <c r="D181" s="52">
        <v>10</v>
      </c>
      <c r="E181" s="53"/>
      <c r="F181" s="106"/>
      <c r="G181" s="53">
        <f>D181*E181</f>
        <v>0</v>
      </c>
    </row>
    <row r="182" spans="1:7" ht="15">
      <c r="A182" s="110"/>
      <c r="B182" s="97" t="s">
        <v>122</v>
      </c>
      <c r="C182" s="51" t="s">
        <v>15</v>
      </c>
      <c r="D182" s="52">
        <v>10</v>
      </c>
      <c r="E182" s="53"/>
      <c r="F182" s="106"/>
      <c r="G182" s="53">
        <f>D182*E182</f>
        <v>0</v>
      </c>
    </row>
    <row r="183" spans="1:7" ht="15">
      <c r="A183" s="110"/>
      <c r="B183" s="97"/>
      <c r="C183" s="51"/>
      <c r="D183" s="101"/>
      <c r="E183" s="101"/>
      <c r="F183" s="101"/>
      <c r="G183" s="101"/>
    </row>
    <row r="184" spans="1:7" ht="15">
      <c r="A184" s="18" t="s">
        <v>125</v>
      </c>
      <c r="B184" s="96" t="s">
        <v>123</v>
      </c>
      <c r="C184" s="93"/>
      <c r="D184" s="93"/>
      <c r="E184" s="94"/>
      <c r="F184" s="94"/>
      <c r="G184" s="93"/>
    </row>
    <row r="185" spans="1:7" ht="15">
      <c r="A185" s="18"/>
      <c r="B185" s="97" t="s">
        <v>124</v>
      </c>
      <c r="C185" s="51" t="s">
        <v>15</v>
      </c>
      <c r="D185" s="52">
        <v>10</v>
      </c>
      <c r="E185" s="53"/>
      <c r="F185" s="106"/>
      <c r="G185" s="53">
        <f>D185*E185</f>
        <v>0</v>
      </c>
    </row>
    <row r="186" spans="1:7" ht="15">
      <c r="A186" s="18"/>
      <c r="B186" s="18"/>
      <c r="C186" s="93"/>
      <c r="D186" s="93"/>
      <c r="E186" s="94"/>
      <c r="F186" s="94"/>
      <c r="G186" s="93"/>
    </row>
    <row r="187" spans="1:7" ht="15">
      <c r="A187" s="18" t="s">
        <v>126</v>
      </c>
      <c r="B187" s="96" t="s">
        <v>113</v>
      </c>
      <c r="C187" s="93"/>
      <c r="D187" s="93"/>
      <c r="E187" s="94"/>
      <c r="F187" s="94"/>
      <c r="G187" s="93"/>
    </row>
    <row r="188" spans="1:7" ht="15">
      <c r="A188" s="111"/>
      <c r="B188" s="97" t="s">
        <v>127</v>
      </c>
      <c r="C188" s="51" t="s">
        <v>18</v>
      </c>
      <c r="D188" s="52">
        <v>34.6</v>
      </c>
      <c r="E188" s="53"/>
      <c r="F188" s="106"/>
      <c r="G188" s="53">
        <f aca="true" t="shared" si="0" ref="G188:G195">D188*E188</f>
        <v>0</v>
      </c>
    </row>
    <row r="189" spans="1:7" ht="15">
      <c r="A189" s="111"/>
      <c r="B189" s="97" t="s">
        <v>128</v>
      </c>
      <c r="C189" s="51" t="s">
        <v>18</v>
      </c>
      <c r="D189" s="52">
        <v>1.5</v>
      </c>
      <c r="E189" s="53"/>
      <c r="F189" s="106"/>
      <c r="G189" s="53">
        <f t="shared" si="0"/>
        <v>0</v>
      </c>
    </row>
    <row r="190" spans="1:7" ht="15">
      <c r="A190" s="111"/>
      <c r="B190" s="97" t="s">
        <v>129</v>
      </c>
      <c r="C190" s="51" t="s">
        <v>18</v>
      </c>
      <c r="D190" s="52">
        <v>17</v>
      </c>
      <c r="E190" s="53"/>
      <c r="F190" s="106"/>
      <c r="G190" s="53">
        <f t="shared" si="0"/>
        <v>0</v>
      </c>
    </row>
    <row r="191" spans="1:7" ht="15">
      <c r="A191" s="111"/>
      <c r="B191" s="97" t="s">
        <v>130</v>
      </c>
      <c r="C191" s="51" t="s">
        <v>18</v>
      </c>
      <c r="D191" s="52">
        <v>75.1</v>
      </c>
      <c r="E191" s="53"/>
      <c r="F191" s="106"/>
      <c r="G191" s="53">
        <f t="shared" si="0"/>
        <v>0</v>
      </c>
    </row>
    <row r="192" spans="1:7" ht="15">
      <c r="A192" s="111"/>
      <c r="B192" s="97" t="s">
        <v>131</v>
      </c>
      <c r="C192" s="51" t="s">
        <v>18</v>
      </c>
      <c r="D192" s="52">
        <v>20.1</v>
      </c>
      <c r="E192" s="53"/>
      <c r="F192" s="106"/>
      <c r="G192" s="53">
        <f t="shared" si="0"/>
        <v>0</v>
      </c>
    </row>
    <row r="193" spans="1:7" ht="15">
      <c r="A193" s="111"/>
      <c r="B193" s="97" t="s">
        <v>132</v>
      </c>
      <c r="C193" s="51" t="s">
        <v>18</v>
      </c>
      <c r="D193" s="52">
        <v>13.7</v>
      </c>
      <c r="E193" s="53"/>
      <c r="F193" s="106"/>
      <c r="G193" s="53">
        <f t="shared" si="0"/>
        <v>0</v>
      </c>
    </row>
    <row r="194" spans="1:7" ht="15">
      <c r="A194" s="111"/>
      <c r="B194" s="97" t="s">
        <v>133</v>
      </c>
      <c r="C194" s="51" t="s">
        <v>18</v>
      </c>
      <c r="D194" s="52">
        <v>25.9</v>
      </c>
      <c r="E194" s="53"/>
      <c r="F194" s="106"/>
      <c r="G194" s="53">
        <f t="shared" si="0"/>
        <v>0</v>
      </c>
    </row>
    <row r="195" spans="1:7" ht="15">
      <c r="A195" s="111"/>
      <c r="B195" s="97" t="s">
        <v>134</v>
      </c>
      <c r="C195" s="51" t="s">
        <v>18</v>
      </c>
      <c r="D195" s="52">
        <v>4</v>
      </c>
      <c r="E195" s="53"/>
      <c r="F195" s="106"/>
      <c r="G195" s="53">
        <f t="shared" si="0"/>
        <v>0</v>
      </c>
    </row>
    <row r="196" spans="1:7" ht="15">
      <c r="A196" s="18"/>
      <c r="B196" s="18"/>
      <c r="C196" s="93"/>
      <c r="D196" s="93"/>
      <c r="E196" s="94"/>
      <c r="F196" s="94"/>
      <c r="G196" s="93"/>
    </row>
    <row r="197" spans="1:7" ht="15">
      <c r="A197" s="18" t="s">
        <v>135</v>
      </c>
      <c r="B197" s="112" t="s">
        <v>114</v>
      </c>
      <c r="C197" s="93"/>
      <c r="D197" s="93"/>
      <c r="E197" s="94"/>
      <c r="F197" s="94"/>
      <c r="G197" s="93"/>
    </row>
    <row r="198" spans="1:7" ht="15">
      <c r="A198" s="18"/>
      <c r="B198" s="97" t="s">
        <v>136</v>
      </c>
      <c r="C198" s="51" t="s">
        <v>15</v>
      </c>
      <c r="D198" s="52">
        <v>9</v>
      </c>
      <c r="E198" s="53"/>
      <c r="F198" s="106"/>
      <c r="G198" s="53">
        <f aca="true" t="shared" si="1" ref="G198:G240">D198*E198</f>
        <v>0</v>
      </c>
    </row>
    <row r="199" spans="1:7" ht="15">
      <c r="A199" s="18"/>
      <c r="B199" s="97" t="s">
        <v>137</v>
      </c>
      <c r="C199" s="51" t="s">
        <v>15</v>
      </c>
      <c r="D199" s="52">
        <v>4</v>
      </c>
      <c r="E199" s="53"/>
      <c r="F199" s="106"/>
      <c r="G199" s="53">
        <f t="shared" si="1"/>
        <v>0</v>
      </c>
    </row>
    <row r="200" spans="1:7" ht="15">
      <c r="A200" s="18"/>
      <c r="B200" s="97" t="s">
        <v>138</v>
      </c>
      <c r="C200" s="51" t="s">
        <v>15</v>
      </c>
      <c r="D200" s="52">
        <v>13</v>
      </c>
      <c r="E200" s="53"/>
      <c r="F200" s="106"/>
      <c r="G200" s="53">
        <f t="shared" si="1"/>
        <v>0</v>
      </c>
    </row>
    <row r="201" spans="1:7" ht="15">
      <c r="A201" s="18"/>
      <c r="B201" s="97" t="s">
        <v>139</v>
      </c>
      <c r="C201" s="51" t="s">
        <v>15</v>
      </c>
      <c r="D201" s="52">
        <v>1</v>
      </c>
      <c r="E201" s="53"/>
      <c r="F201" s="106"/>
      <c r="G201" s="53">
        <f t="shared" si="1"/>
        <v>0</v>
      </c>
    </row>
    <row r="202" spans="1:7" ht="15">
      <c r="A202" s="18"/>
      <c r="B202" s="97" t="s">
        <v>140</v>
      </c>
      <c r="C202" s="51" t="s">
        <v>15</v>
      </c>
      <c r="D202" s="52">
        <v>2</v>
      </c>
      <c r="E202" s="53"/>
      <c r="F202" s="106"/>
      <c r="G202" s="53">
        <f t="shared" si="1"/>
        <v>0</v>
      </c>
    </row>
    <row r="203" spans="1:7" ht="28.5">
      <c r="A203" s="18"/>
      <c r="B203" s="97" t="s">
        <v>141</v>
      </c>
      <c r="C203" s="51" t="s">
        <v>15</v>
      </c>
      <c r="D203" s="52">
        <v>8</v>
      </c>
      <c r="E203" s="53"/>
      <c r="F203" s="106"/>
      <c r="G203" s="53">
        <f t="shared" si="1"/>
        <v>0</v>
      </c>
    </row>
    <row r="204" spans="1:7" ht="15">
      <c r="A204" s="18"/>
      <c r="B204" s="97" t="s">
        <v>142</v>
      </c>
      <c r="C204" s="51" t="s">
        <v>15</v>
      </c>
      <c r="D204" s="52">
        <v>12</v>
      </c>
      <c r="E204" s="53"/>
      <c r="F204" s="106"/>
      <c r="G204" s="53">
        <f t="shared" si="1"/>
        <v>0</v>
      </c>
    </row>
    <row r="205" spans="1:7" ht="15">
      <c r="A205" s="18"/>
      <c r="B205" s="97" t="s">
        <v>143</v>
      </c>
      <c r="C205" s="51" t="s">
        <v>15</v>
      </c>
      <c r="D205" s="52">
        <v>2</v>
      </c>
      <c r="E205" s="53"/>
      <c r="F205" s="106"/>
      <c r="G205" s="53">
        <f t="shared" si="1"/>
        <v>0</v>
      </c>
    </row>
    <row r="206" spans="1:7" ht="15">
      <c r="A206" s="18"/>
      <c r="B206" s="97" t="s">
        <v>144</v>
      </c>
      <c r="C206" s="51" t="s">
        <v>15</v>
      </c>
      <c r="D206" s="52">
        <v>2</v>
      </c>
      <c r="E206" s="53"/>
      <c r="F206" s="106"/>
      <c r="G206" s="53">
        <f t="shared" si="1"/>
        <v>0</v>
      </c>
    </row>
    <row r="207" spans="1:7" ht="28.5">
      <c r="A207" s="18"/>
      <c r="B207" s="97" t="s">
        <v>145</v>
      </c>
      <c r="C207" s="51" t="s">
        <v>15</v>
      </c>
      <c r="D207" s="52">
        <v>1</v>
      </c>
      <c r="E207" s="53"/>
      <c r="F207" s="106"/>
      <c r="G207" s="53">
        <f t="shared" si="1"/>
        <v>0</v>
      </c>
    </row>
    <row r="208" spans="1:7" ht="28.5">
      <c r="A208" s="18"/>
      <c r="B208" s="97" t="s">
        <v>146</v>
      </c>
      <c r="C208" s="51" t="s">
        <v>15</v>
      </c>
      <c r="D208" s="52">
        <v>1</v>
      </c>
      <c r="E208" s="53"/>
      <c r="F208" s="106"/>
      <c r="G208" s="53">
        <f t="shared" si="1"/>
        <v>0</v>
      </c>
    </row>
    <row r="209" spans="1:7" ht="15">
      <c r="A209" s="18"/>
      <c r="B209" s="97" t="s">
        <v>147</v>
      </c>
      <c r="C209" s="51" t="s">
        <v>15</v>
      </c>
      <c r="D209" s="52">
        <v>5</v>
      </c>
      <c r="E209" s="53"/>
      <c r="F209" s="106"/>
      <c r="G209" s="53">
        <f t="shared" si="1"/>
        <v>0</v>
      </c>
    </row>
    <row r="210" spans="1:7" ht="15">
      <c r="A210" s="18"/>
      <c r="B210" s="97" t="s">
        <v>148</v>
      </c>
      <c r="C210" s="51" t="s">
        <v>15</v>
      </c>
      <c r="D210" s="52">
        <v>5</v>
      </c>
      <c r="E210" s="53"/>
      <c r="F210" s="106"/>
      <c r="G210" s="53">
        <f t="shared" si="1"/>
        <v>0</v>
      </c>
    </row>
    <row r="211" spans="1:7" ht="15">
      <c r="A211" s="18"/>
      <c r="B211" s="97" t="s">
        <v>149</v>
      </c>
      <c r="C211" s="51" t="s">
        <v>15</v>
      </c>
      <c r="D211" s="52">
        <v>1</v>
      </c>
      <c r="E211" s="53"/>
      <c r="F211" s="106"/>
      <c r="G211" s="53">
        <f t="shared" si="1"/>
        <v>0</v>
      </c>
    </row>
    <row r="212" spans="1:7" ht="15">
      <c r="A212" s="18"/>
      <c r="B212" s="97" t="s">
        <v>150</v>
      </c>
      <c r="C212" s="51" t="s">
        <v>15</v>
      </c>
      <c r="D212" s="52">
        <v>1</v>
      </c>
      <c r="E212" s="53"/>
      <c r="F212" s="106"/>
      <c r="G212" s="53">
        <f t="shared" si="1"/>
        <v>0</v>
      </c>
    </row>
    <row r="213" spans="1:7" ht="15">
      <c r="A213" s="18"/>
      <c r="B213" s="97" t="s">
        <v>151</v>
      </c>
      <c r="C213" s="51" t="s">
        <v>15</v>
      </c>
      <c r="D213" s="52">
        <v>2</v>
      </c>
      <c r="E213" s="53"/>
      <c r="F213" s="106"/>
      <c r="G213" s="53">
        <f t="shared" si="1"/>
        <v>0</v>
      </c>
    </row>
    <row r="214" spans="1:7" ht="28.5">
      <c r="A214" s="18"/>
      <c r="B214" s="97" t="s">
        <v>152</v>
      </c>
      <c r="C214" s="51" t="s">
        <v>15</v>
      </c>
      <c r="D214" s="52">
        <v>2</v>
      </c>
      <c r="E214" s="53"/>
      <c r="F214" s="106"/>
      <c r="G214" s="53">
        <f t="shared" si="1"/>
        <v>0</v>
      </c>
    </row>
    <row r="215" spans="1:7" ht="28.5">
      <c r="A215" s="18"/>
      <c r="B215" s="97" t="s">
        <v>153</v>
      </c>
      <c r="C215" s="51" t="s">
        <v>15</v>
      </c>
      <c r="D215" s="52">
        <v>1</v>
      </c>
      <c r="E215" s="53"/>
      <c r="F215" s="106"/>
      <c r="G215" s="53">
        <f t="shared" si="1"/>
        <v>0</v>
      </c>
    </row>
    <row r="216" spans="1:7" ht="28.5">
      <c r="A216" s="18"/>
      <c r="B216" s="97" t="s">
        <v>154</v>
      </c>
      <c r="C216" s="51" t="s">
        <v>15</v>
      </c>
      <c r="D216" s="52">
        <v>1</v>
      </c>
      <c r="E216" s="53"/>
      <c r="F216" s="106"/>
      <c r="G216" s="53">
        <f t="shared" si="1"/>
        <v>0</v>
      </c>
    </row>
    <row r="217" spans="1:7" ht="15">
      <c r="A217" s="18"/>
      <c r="B217" s="97" t="s">
        <v>155</v>
      </c>
      <c r="C217" s="51" t="s">
        <v>15</v>
      </c>
      <c r="D217" s="52">
        <v>12</v>
      </c>
      <c r="E217" s="53"/>
      <c r="F217" s="106"/>
      <c r="G217" s="53">
        <f t="shared" si="1"/>
        <v>0</v>
      </c>
    </row>
    <row r="218" spans="1:7" ht="15">
      <c r="A218" s="18"/>
      <c r="B218" s="97" t="s">
        <v>156</v>
      </c>
      <c r="C218" s="51" t="s">
        <v>15</v>
      </c>
      <c r="D218" s="52">
        <v>9</v>
      </c>
      <c r="E218" s="53"/>
      <c r="F218" s="106"/>
      <c r="G218" s="53">
        <f t="shared" si="1"/>
        <v>0</v>
      </c>
    </row>
    <row r="219" spans="1:7" ht="15">
      <c r="A219" s="18"/>
      <c r="B219" s="97" t="s">
        <v>157</v>
      </c>
      <c r="C219" s="51" t="s">
        <v>15</v>
      </c>
      <c r="D219" s="52">
        <v>1</v>
      </c>
      <c r="E219" s="53"/>
      <c r="F219" s="106"/>
      <c r="G219" s="53">
        <f t="shared" si="1"/>
        <v>0</v>
      </c>
    </row>
    <row r="220" spans="1:7" ht="15">
      <c r="A220" s="18"/>
      <c r="B220" s="97" t="s">
        <v>158</v>
      </c>
      <c r="C220" s="51" t="s">
        <v>15</v>
      </c>
      <c r="D220" s="52">
        <v>1</v>
      </c>
      <c r="E220" s="53"/>
      <c r="F220" s="106"/>
      <c r="G220" s="53">
        <f t="shared" si="1"/>
        <v>0</v>
      </c>
    </row>
    <row r="221" spans="1:7" ht="15">
      <c r="A221" s="18"/>
      <c r="B221" s="97" t="s">
        <v>159</v>
      </c>
      <c r="C221" s="51" t="s">
        <v>15</v>
      </c>
      <c r="D221" s="52">
        <v>1</v>
      </c>
      <c r="E221" s="53"/>
      <c r="F221" s="106"/>
      <c r="G221" s="53">
        <f t="shared" si="1"/>
        <v>0</v>
      </c>
    </row>
    <row r="222" spans="1:7" ht="28.5">
      <c r="A222" s="18"/>
      <c r="B222" s="97" t="s">
        <v>160</v>
      </c>
      <c r="C222" s="51" t="s">
        <v>15</v>
      </c>
      <c r="D222" s="52">
        <v>1</v>
      </c>
      <c r="E222" s="53"/>
      <c r="F222" s="106"/>
      <c r="G222" s="53">
        <f t="shared" si="1"/>
        <v>0</v>
      </c>
    </row>
    <row r="223" spans="1:7" ht="28.5">
      <c r="A223" s="18"/>
      <c r="B223" s="97" t="s">
        <v>161</v>
      </c>
      <c r="C223" s="51" t="s">
        <v>15</v>
      </c>
      <c r="D223" s="52">
        <v>1</v>
      </c>
      <c r="E223" s="53"/>
      <c r="F223" s="106"/>
      <c r="G223" s="53">
        <f t="shared" si="1"/>
        <v>0</v>
      </c>
    </row>
    <row r="224" spans="1:7" ht="28.5">
      <c r="A224" s="18"/>
      <c r="B224" s="97" t="s">
        <v>162</v>
      </c>
      <c r="C224" s="51" t="s">
        <v>15</v>
      </c>
      <c r="D224" s="52">
        <v>1</v>
      </c>
      <c r="E224" s="53"/>
      <c r="F224" s="106"/>
      <c r="G224" s="53">
        <f t="shared" si="1"/>
        <v>0</v>
      </c>
    </row>
    <row r="225" spans="1:7" ht="15">
      <c r="A225" s="18"/>
      <c r="B225" s="97" t="s">
        <v>163</v>
      </c>
      <c r="C225" s="51" t="s">
        <v>15</v>
      </c>
      <c r="D225" s="52">
        <v>9</v>
      </c>
      <c r="E225" s="53"/>
      <c r="F225" s="106"/>
      <c r="G225" s="53">
        <f t="shared" si="1"/>
        <v>0</v>
      </c>
    </row>
    <row r="226" spans="1:7" ht="15">
      <c r="A226" s="18"/>
      <c r="B226" s="97" t="s">
        <v>164</v>
      </c>
      <c r="C226" s="51" t="s">
        <v>15</v>
      </c>
      <c r="D226" s="52">
        <v>2</v>
      </c>
      <c r="E226" s="53"/>
      <c r="F226" s="106"/>
      <c r="G226" s="53">
        <f t="shared" si="1"/>
        <v>0</v>
      </c>
    </row>
    <row r="227" spans="1:7" ht="15">
      <c r="A227" s="18"/>
      <c r="B227" s="97" t="s">
        <v>165</v>
      </c>
      <c r="C227" s="51" t="s">
        <v>15</v>
      </c>
      <c r="D227" s="52">
        <v>1</v>
      </c>
      <c r="E227" s="53"/>
      <c r="F227" s="106"/>
      <c r="G227" s="53">
        <f t="shared" si="1"/>
        <v>0</v>
      </c>
    </row>
    <row r="228" spans="1:7" ht="28.5">
      <c r="A228" s="18"/>
      <c r="B228" s="97" t="s">
        <v>166</v>
      </c>
      <c r="C228" s="51" t="s">
        <v>15</v>
      </c>
      <c r="D228" s="52">
        <v>1</v>
      </c>
      <c r="E228" s="53"/>
      <c r="F228" s="106"/>
      <c r="G228" s="53">
        <f t="shared" si="1"/>
        <v>0</v>
      </c>
    </row>
    <row r="229" spans="1:7" ht="15">
      <c r="A229" s="18"/>
      <c r="B229" s="97" t="s">
        <v>167</v>
      </c>
      <c r="C229" s="51" t="s">
        <v>15</v>
      </c>
      <c r="D229" s="52">
        <v>3</v>
      </c>
      <c r="E229" s="53"/>
      <c r="F229" s="106"/>
      <c r="G229" s="53">
        <f t="shared" si="1"/>
        <v>0</v>
      </c>
    </row>
    <row r="230" spans="1:7" ht="15">
      <c r="A230" s="18"/>
      <c r="B230" s="97" t="s">
        <v>168</v>
      </c>
      <c r="C230" s="51" t="s">
        <v>15</v>
      </c>
      <c r="D230" s="52">
        <v>5</v>
      </c>
      <c r="E230" s="53"/>
      <c r="F230" s="106"/>
      <c r="G230" s="53">
        <f t="shared" si="1"/>
        <v>0</v>
      </c>
    </row>
    <row r="231" spans="1:7" ht="15">
      <c r="A231" s="18"/>
      <c r="B231" s="97" t="s">
        <v>169</v>
      </c>
      <c r="C231" s="51" t="s">
        <v>15</v>
      </c>
      <c r="D231" s="52">
        <v>1</v>
      </c>
      <c r="E231" s="53"/>
      <c r="F231" s="106"/>
      <c r="G231" s="53">
        <f t="shared" si="1"/>
        <v>0</v>
      </c>
    </row>
    <row r="232" spans="1:7" ht="15">
      <c r="A232" s="18"/>
      <c r="B232" s="97" t="s">
        <v>170</v>
      </c>
      <c r="C232" s="51" t="s">
        <v>15</v>
      </c>
      <c r="D232" s="52">
        <v>1</v>
      </c>
      <c r="E232" s="53"/>
      <c r="F232" s="106"/>
      <c r="G232" s="53">
        <f t="shared" si="1"/>
        <v>0</v>
      </c>
    </row>
    <row r="233" spans="1:7" ht="28.5">
      <c r="A233" s="18"/>
      <c r="B233" s="97" t="s">
        <v>171</v>
      </c>
      <c r="C233" s="51" t="s">
        <v>15</v>
      </c>
      <c r="D233" s="52">
        <v>2</v>
      </c>
      <c r="E233" s="53"/>
      <c r="F233" s="106"/>
      <c r="G233" s="53">
        <f t="shared" si="1"/>
        <v>0</v>
      </c>
    </row>
    <row r="234" spans="1:7" ht="28.5">
      <c r="A234" s="18"/>
      <c r="B234" s="97" t="s">
        <v>172</v>
      </c>
      <c r="C234" s="51" t="s">
        <v>15</v>
      </c>
      <c r="D234" s="52">
        <v>1</v>
      </c>
      <c r="E234" s="53"/>
      <c r="F234" s="106"/>
      <c r="G234" s="53">
        <f t="shared" si="1"/>
        <v>0</v>
      </c>
    </row>
    <row r="235" spans="1:7" ht="28.5">
      <c r="A235" s="18"/>
      <c r="B235" s="97" t="s">
        <v>173</v>
      </c>
      <c r="C235" s="51" t="s">
        <v>15</v>
      </c>
      <c r="D235" s="52">
        <v>1</v>
      </c>
      <c r="E235" s="53"/>
      <c r="F235" s="106"/>
      <c r="G235" s="53">
        <f t="shared" si="1"/>
        <v>0</v>
      </c>
    </row>
    <row r="236" spans="1:7" ht="28.5">
      <c r="A236" s="18"/>
      <c r="B236" s="97" t="s">
        <v>174</v>
      </c>
      <c r="C236" s="51" t="s">
        <v>15</v>
      </c>
      <c r="D236" s="52">
        <v>1</v>
      </c>
      <c r="E236" s="53"/>
      <c r="F236" s="106"/>
      <c r="G236" s="53">
        <f t="shared" si="1"/>
        <v>0</v>
      </c>
    </row>
    <row r="237" spans="1:7" ht="15">
      <c r="A237" s="18"/>
      <c r="B237" s="97" t="s">
        <v>175</v>
      </c>
      <c r="C237" s="51" t="s">
        <v>15</v>
      </c>
      <c r="D237" s="52">
        <v>2</v>
      </c>
      <c r="E237" s="53"/>
      <c r="F237" s="106"/>
      <c r="G237" s="53">
        <f t="shared" si="1"/>
        <v>0</v>
      </c>
    </row>
    <row r="238" spans="1:7" ht="15">
      <c r="A238" s="18"/>
      <c r="B238" s="97" t="s">
        <v>176</v>
      </c>
      <c r="C238" s="51" t="s">
        <v>15</v>
      </c>
      <c r="D238" s="52">
        <v>7</v>
      </c>
      <c r="E238" s="53"/>
      <c r="F238" s="106"/>
      <c r="G238" s="53">
        <f t="shared" si="1"/>
        <v>0</v>
      </c>
    </row>
    <row r="239" spans="1:7" ht="28.5">
      <c r="A239" s="18"/>
      <c r="B239" s="97" t="s">
        <v>177</v>
      </c>
      <c r="C239" s="51" t="s">
        <v>15</v>
      </c>
      <c r="D239" s="52">
        <v>2</v>
      </c>
      <c r="E239" s="53"/>
      <c r="F239" s="106"/>
      <c r="G239" s="53">
        <f t="shared" si="1"/>
        <v>0</v>
      </c>
    </row>
    <row r="240" spans="1:7" ht="28.5">
      <c r="A240" s="18"/>
      <c r="B240" s="97" t="s">
        <v>178</v>
      </c>
      <c r="C240" s="51" t="s">
        <v>15</v>
      </c>
      <c r="D240" s="52">
        <v>2</v>
      </c>
      <c r="E240" s="53"/>
      <c r="F240" s="106"/>
      <c r="G240" s="53">
        <f t="shared" si="1"/>
        <v>0</v>
      </c>
    </row>
    <row r="241" spans="1:7" ht="15">
      <c r="A241" s="18"/>
      <c r="B241" s="114"/>
      <c r="C241" s="115"/>
      <c r="D241" s="101"/>
      <c r="E241" s="101"/>
      <c r="F241" s="101"/>
      <c r="G241" s="101"/>
    </row>
    <row r="242" spans="1:7" ht="15">
      <c r="A242" s="18" t="s">
        <v>179</v>
      </c>
      <c r="B242" s="112" t="s">
        <v>180</v>
      </c>
      <c r="C242" s="115"/>
      <c r="D242" s="101"/>
      <c r="E242" s="101"/>
      <c r="F242" s="101"/>
      <c r="G242" s="101"/>
    </row>
    <row r="243" spans="1:7" ht="28.5">
      <c r="A243" s="18"/>
      <c r="B243" s="97" t="s">
        <v>181</v>
      </c>
      <c r="C243" s="51" t="s">
        <v>15</v>
      </c>
      <c r="D243" s="52">
        <v>14</v>
      </c>
      <c r="E243" s="53"/>
      <c r="F243" s="106"/>
      <c r="G243" s="53">
        <f aca="true" t="shared" si="2" ref="G243:G272">D243*E243</f>
        <v>0</v>
      </c>
    </row>
    <row r="244" spans="1:7" ht="28.5">
      <c r="A244" s="18"/>
      <c r="B244" s="97" t="s">
        <v>182</v>
      </c>
      <c r="C244" s="51" t="s">
        <v>15</v>
      </c>
      <c r="D244" s="52">
        <v>1</v>
      </c>
      <c r="E244" s="53"/>
      <c r="F244" s="106"/>
      <c r="G244" s="53">
        <f t="shared" si="2"/>
        <v>0</v>
      </c>
    </row>
    <row r="245" spans="1:7" ht="28.5">
      <c r="A245" s="18"/>
      <c r="B245" s="97" t="s">
        <v>183</v>
      </c>
      <c r="C245" s="51" t="s">
        <v>15</v>
      </c>
      <c r="D245" s="52">
        <v>1</v>
      </c>
      <c r="E245" s="53"/>
      <c r="F245" s="106"/>
      <c r="G245" s="53">
        <f t="shared" si="2"/>
        <v>0</v>
      </c>
    </row>
    <row r="246" spans="1:7" ht="28.5">
      <c r="A246" s="18"/>
      <c r="B246" s="97" t="s">
        <v>184</v>
      </c>
      <c r="C246" s="51" t="s">
        <v>15</v>
      </c>
      <c r="D246" s="52">
        <v>35</v>
      </c>
      <c r="E246" s="53"/>
      <c r="F246" s="106"/>
      <c r="G246" s="53">
        <f t="shared" si="2"/>
        <v>0</v>
      </c>
    </row>
    <row r="247" spans="1:7" ht="28.5">
      <c r="A247" s="18"/>
      <c r="B247" s="97" t="s">
        <v>185</v>
      </c>
      <c r="C247" s="51" t="s">
        <v>15</v>
      </c>
      <c r="D247" s="52">
        <v>25</v>
      </c>
      <c r="E247" s="53"/>
      <c r="F247" s="106"/>
      <c r="G247" s="53">
        <f t="shared" si="2"/>
        <v>0</v>
      </c>
    </row>
    <row r="248" spans="1:7" ht="15">
      <c r="A248" s="18"/>
      <c r="B248" s="97" t="s">
        <v>186</v>
      </c>
      <c r="C248" s="51" t="s">
        <v>15</v>
      </c>
      <c r="D248" s="52">
        <v>75</v>
      </c>
      <c r="E248" s="53"/>
      <c r="F248" s="106"/>
      <c r="G248" s="53">
        <f t="shared" si="2"/>
        <v>0</v>
      </c>
    </row>
    <row r="249" spans="1:7" ht="28.5">
      <c r="A249" s="18"/>
      <c r="B249" s="97" t="s">
        <v>187</v>
      </c>
      <c r="C249" s="51" t="s">
        <v>15</v>
      </c>
      <c r="D249" s="52">
        <v>55</v>
      </c>
      <c r="E249" s="53"/>
      <c r="F249" s="106"/>
      <c r="G249" s="53">
        <f t="shared" si="2"/>
        <v>0</v>
      </c>
    </row>
    <row r="250" spans="1:7" ht="15">
      <c r="A250" s="18"/>
      <c r="B250" s="97" t="s">
        <v>188</v>
      </c>
      <c r="C250" s="51" t="s">
        <v>15</v>
      </c>
      <c r="D250" s="52">
        <v>20</v>
      </c>
      <c r="E250" s="53"/>
      <c r="F250" s="106"/>
      <c r="G250" s="53">
        <f t="shared" si="2"/>
        <v>0</v>
      </c>
    </row>
    <row r="251" spans="1:7" ht="28.5">
      <c r="A251" s="18"/>
      <c r="B251" s="97" t="s">
        <v>189</v>
      </c>
      <c r="C251" s="51" t="s">
        <v>15</v>
      </c>
      <c r="D251" s="52">
        <v>55</v>
      </c>
      <c r="E251" s="53"/>
      <c r="F251" s="106"/>
      <c r="G251" s="53">
        <f t="shared" si="2"/>
        <v>0</v>
      </c>
    </row>
    <row r="252" spans="1:7" ht="28.5">
      <c r="A252" s="18"/>
      <c r="B252" s="97" t="s">
        <v>190</v>
      </c>
      <c r="C252" s="51" t="s">
        <v>15</v>
      </c>
      <c r="D252" s="52">
        <v>137.1</v>
      </c>
      <c r="E252" s="53"/>
      <c r="F252" s="106"/>
      <c r="G252" s="53">
        <f t="shared" si="2"/>
        <v>0</v>
      </c>
    </row>
    <row r="253" spans="1:7" ht="28.5">
      <c r="A253" s="18"/>
      <c r="B253" s="97" t="s">
        <v>191</v>
      </c>
      <c r="C253" s="51" t="s">
        <v>15</v>
      </c>
      <c r="D253" s="52">
        <v>20</v>
      </c>
      <c r="E253" s="53"/>
      <c r="F253" s="106"/>
      <c r="G253" s="53">
        <f t="shared" si="2"/>
        <v>0</v>
      </c>
    </row>
    <row r="254" spans="1:7" ht="15">
      <c r="A254" s="18"/>
      <c r="B254" s="97" t="s">
        <v>192</v>
      </c>
      <c r="C254" s="51" t="s">
        <v>15</v>
      </c>
      <c r="D254" s="52">
        <v>337</v>
      </c>
      <c r="E254" s="53"/>
      <c r="F254" s="106"/>
      <c r="G254" s="53">
        <f t="shared" si="2"/>
        <v>0</v>
      </c>
    </row>
    <row r="255" spans="1:7" ht="28.5">
      <c r="A255" s="18"/>
      <c r="B255" s="97" t="s">
        <v>193</v>
      </c>
      <c r="C255" s="51" t="s">
        <v>15</v>
      </c>
      <c r="D255" s="52">
        <v>1</v>
      </c>
      <c r="E255" s="53"/>
      <c r="F255" s="106"/>
      <c r="G255" s="53">
        <f t="shared" si="2"/>
        <v>0</v>
      </c>
    </row>
    <row r="256" spans="1:7" ht="28.5">
      <c r="A256" s="18"/>
      <c r="B256" s="97" t="s">
        <v>194</v>
      </c>
      <c r="C256" s="51" t="s">
        <v>15</v>
      </c>
      <c r="D256" s="52">
        <v>5</v>
      </c>
      <c r="E256" s="53"/>
      <c r="F256" s="106"/>
      <c r="G256" s="53">
        <f t="shared" si="2"/>
        <v>0</v>
      </c>
    </row>
    <row r="257" spans="1:7" ht="28.5">
      <c r="A257" s="18"/>
      <c r="B257" s="97" t="s">
        <v>195</v>
      </c>
      <c r="C257" s="51" t="s">
        <v>15</v>
      </c>
      <c r="D257" s="52">
        <v>1</v>
      </c>
      <c r="E257" s="53"/>
      <c r="F257" s="106"/>
      <c r="G257" s="53">
        <f t="shared" si="2"/>
        <v>0</v>
      </c>
    </row>
    <row r="258" spans="1:7" ht="28.5">
      <c r="A258" s="18"/>
      <c r="B258" s="97" t="s">
        <v>196</v>
      </c>
      <c r="C258" s="51" t="s">
        <v>15</v>
      </c>
      <c r="D258" s="52">
        <v>23</v>
      </c>
      <c r="E258" s="53"/>
      <c r="F258" s="106"/>
      <c r="G258" s="53">
        <f t="shared" si="2"/>
        <v>0</v>
      </c>
    </row>
    <row r="259" spans="1:7" ht="28.5">
      <c r="A259" s="18"/>
      <c r="B259" s="97" t="s">
        <v>197</v>
      </c>
      <c r="C259" s="51" t="s">
        <v>15</v>
      </c>
      <c r="D259" s="52">
        <v>20</v>
      </c>
      <c r="E259" s="53"/>
      <c r="F259" s="106"/>
      <c r="G259" s="53">
        <f t="shared" si="2"/>
        <v>0</v>
      </c>
    </row>
    <row r="260" spans="1:7" ht="28.5">
      <c r="A260" s="18"/>
      <c r="B260" s="97" t="s">
        <v>198</v>
      </c>
      <c r="C260" s="51" t="s">
        <v>15</v>
      </c>
      <c r="D260" s="52">
        <v>1</v>
      </c>
      <c r="E260" s="53"/>
      <c r="F260" s="106"/>
      <c r="G260" s="53">
        <f t="shared" si="2"/>
        <v>0</v>
      </c>
    </row>
    <row r="261" spans="1:7" ht="28.5">
      <c r="A261" s="18"/>
      <c r="B261" s="97" t="s">
        <v>199</v>
      </c>
      <c r="C261" s="51" t="s">
        <v>15</v>
      </c>
      <c r="D261" s="52">
        <v>103</v>
      </c>
      <c r="E261" s="53"/>
      <c r="F261" s="106"/>
      <c r="G261" s="53">
        <f t="shared" si="2"/>
        <v>0</v>
      </c>
    </row>
    <row r="262" spans="1:7" ht="28.5">
      <c r="A262" s="18"/>
      <c r="B262" s="97" t="s">
        <v>200</v>
      </c>
      <c r="C262" s="51" t="s">
        <v>15</v>
      </c>
      <c r="D262" s="52">
        <v>11</v>
      </c>
      <c r="E262" s="53"/>
      <c r="F262" s="106"/>
      <c r="G262" s="53">
        <f t="shared" si="2"/>
        <v>0</v>
      </c>
    </row>
    <row r="263" spans="1:7" ht="28.5">
      <c r="A263" s="18"/>
      <c r="B263" s="97" t="s">
        <v>201</v>
      </c>
      <c r="C263" s="51" t="s">
        <v>15</v>
      </c>
      <c r="D263" s="52">
        <v>1</v>
      </c>
      <c r="E263" s="53"/>
      <c r="F263" s="106"/>
      <c r="G263" s="53">
        <f t="shared" si="2"/>
        <v>0</v>
      </c>
    </row>
    <row r="264" spans="1:7" ht="28.5">
      <c r="A264" s="18"/>
      <c r="B264" s="97" t="s">
        <v>202</v>
      </c>
      <c r="C264" s="51" t="s">
        <v>15</v>
      </c>
      <c r="D264" s="52">
        <v>28</v>
      </c>
      <c r="E264" s="53"/>
      <c r="F264" s="106"/>
      <c r="G264" s="53">
        <f t="shared" si="2"/>
        <v>0</v>
      </c>
    </row>
    <row r="265" spans="1:7" ht="28.5">
      <c r="A265" s="18"/>
      <c r="B265" s="97" t="s">
        <v>203</v>
      </c>
      <c r="C265" s="51" t="s">
        <v>15</v>
      </c>
      <c r="D265" s="52">
        <v>4</v>
      </c>
      <c r="E265" s="53"/>
      <c r="F265" s="106"/>
      <c r="G265" s="53">
        <f t="shared" si="2"/>
        <v>0</v>
      </c>
    </row>
    <row r="266" spans="1:7" ht="28.5">
      <c r="A266" s="18"/>
      <c r="B266" s="97" t="s">
        <v>204</v>
      </c>
      <c r="C266" s="51" t="s">
        <v>15</v>
      </c>
      <c r="D266" s="52">
        <v>1</v>
      </c>
      <c r="E266" s="53"/>
      <c r="F266" s="106"/>
      <c r="G266" s="53">
        <f t="shared" si="2"/>
        <v>0</v>
      </c>
    </row>
    <row r="267" spans="1:7" ht="28.5">
      <c r="A267" s="18"/>
      <c r="B267" s="97" t="s">
        <v>205</v>
      </c>
      <c r="C267" s="51" t="s">
        <v>15</v>
      </c>
      <c r="D267" s="52">
        <v>3</v>
      </c>
      <c r="E267" s="53"/>
      <c r="F267" s="106"/>
      <c r="G267" s="53">
        <f t="shared" si="2"/>
        <v>0</v>
      </c>
    </row>
    <row r="268" spans="1:7" ht="28.5">
      <c r="A268" s="18"/>
      <c r="B268" s="97" t="s">
        <v>206</v>
      </c>
      <c r="C268" s="51" t="s">
        <v>15</v>
      </c>
      <c r="D268" s="52">
        <v>11</v>
      </c>
      <c r="E268" s="53"/>
      <c r="F268" s="106"/>
      <c r="G268" s="53">
        <f t="shared" si="2"/>
        <v>0</v>
      </c>
    </row>
    <row r="269" spans="1:7" ht="28.5">
      <c r="A269" s="18"/>
      <c r="B269" s="97" t="s">
        <v>207</v>
      </c>
      <c r="C269" s="51" t="s">
        <v>15</v>
      </c>
      <c r="D269" s="52">
        <v>5</v>
      </c>
      <c r="E269" s="53"/>
      <c r="F269" s="106"/>
      <c r="G269" s="53">
        <f t="shared" si="2"/>
        <v>0</v>
      </c>
    </row>
    <row r="270" spans="1:7" ht="28.5">
      <c r="A270" s="18"/>
      <c r="B270" s="97" t="s">
        <v>208</v>
      </c>
      <c r="C270" s="51" t="s">
        <v>15</v>
      </c>
      <c r="D270" s="52">
        <v>3</v>
      </c>
      <c r="E270" s="53"/>
      <c r="F270" s="106"/>
      <c r="G270" s="53">
        <f t="shared" si="2"/>
        <v>0</v>
      </c>
    </row>
    <row r="271" spans="1:7" ht="28.5">
      <c r="A271" s="18"/>
      <c r="B271" s="97" t="s">
        <v>209</v>
      </c>
      <c r="C271" s="51" t="s">
        <v>15</v>
      </c>
      <c r="D271" s="52">
        <v>2</v>
      </c>
      <c r="E271" s="53"/>
      <c r="F271" s="106"/>
      <c r="G271" s="53">
        <f t="shared" si="2"/>
        <v>0</v>
      </c>
    </row>
    <row r="272" spans="1:7" ht="28.5">
      <c r="A272" s="18"/>
      <c r="B272" s="97" t="s">
        <v>210</v>
      </c>
      <c r="C272" s="51" t="s">
        <v>15</v>
      </c>
      <c r="D272" s="52">
        <v>2</v>
      </c>
      <c r="E272" s="53"/>
      <c r="F272" s="106"/>
      <c r="G272" s="53">
        <f t="shared" si="2"/>
        <v>0</v>
      </c>
    </row>
    <row r="273" spans="1:7" ht="15">
      <c r="A273" s="18"/>
      <c r="B273" s="97"/>
      <c r="C273" s="51"/>
      <c r="D273" s="52"/>
      <c r="E273" s="101"/>
      <c r="F273" s="101"/>
      <c r="G273" s="101"/>
    </row>
    <row r="274" spans="1:7" ht="15">
      <c r="A274" s="18" t="s">
        <v>213</v>
      </c>
      <c r="B274" s="112" t="s">
        <v>211</v>
      </c>
      <c r="C274" s="51"/>
      <c r="D274" s="52"/>
      <c r="E274" s="101"/>
      <c r="F274" s="101"/>
      <c r="G274" s="101"/>
    </row>
    <row r="275" spans="1:7" ht="15">
      <c r="A275" s="18"/>
      <c r="B275" s="97" t="s">
        <v>212</v>
      </c>
      <c r="C275" s="51" t="s">
        <v>15</v>
      </c>
      <c r="D275" s="52">
        <v>154</v>
      </c>
      <c r="E275" s="53"/>
      <c r="F275" s="106"/>
      <c r="G275" s="53">
        <f>D275*E275</f>
        <v>0</v>
      </c>
    </row>
    <row r="276" spans="1:7" ht="28.5">
      <c r="A276" s="18"/>
      <c r="B276" s="97" t="s">
        <v>214</v>
      </c>
      <c r="C276" s="51" t="s">
        <v>15</v>
      </c>
      <c r="D276" s="52">
        <v>76.5</v>
      </c>
      <c r="E276" s="53"/>
      <c r="F276" s="53"/>
      <c r="G276" s="53">
        <f>D276*E276</f>
        <v>0</v>
      </c>
    </row>
    <row r="277" spans="1:7" ht="15">
      <c r="A277" s="18"/>
      <c r="B277" s="97"/>
      <c r="C277" s="51"/>
      <c r="D277" s="52"/>
      <c r="E277" s="101"/>
      <c r="F277" s="101"/>
      <c r="G277" s="101"/>
    </row>
    <row r="278" spans="1:7" ht="15">
      <c r="A278" s="18"/>
      <c r="B278" s="96" t="s">
        <v>215</v>
      </c>
      <c r="C278" s="51"/>
      <c r="D278" s="52"/>
      <c r="E278" s="101"/>
      <c r="F278" s="101"/>
      <c r="G278" s="59">
        <f>SUM(G175:G277)</f>
        <v>0</v>
      </c>
    </row>
    <row r="279" spans="1:7" ht="15">
      <c r="A279" s="18"/>
      <c r="B279" s="97"/>
      <c r="C279" s="51"/>
      <c r="D279" s="52"/>
      <c r="E279" s="101"/>
      <c r="F279" s="101"/>
      <c r="G279" s="101"/>
    </row>
    <row r="280" spans="1:7" ht="15">
      <c r="A280" s="18"/>
      <c r="B280" s="97"/>
      <c r="C280" s="51"/>
      <c r="D280" s="52"/>
      <c r="E280" s="101"/>
      <c r="F280" s="101"/>
      <c r="G280" s="101"/>
    </row>
    <row r="281" spans="1:7" ht="15">
      <c r="A281" s="18"/>
      <c r="B281" s="97"/>
      <c r="C281" s="51"/>
      <c r="D281" s="52"/>
      <c r="E281" s="101"/>
      <c r="F281" s="101"/>
      <c r="G281" s="101"/>
    </row>
    <row r="282" spans="1:7" ht="15">
      <c r="A282" s="18"/>
      <c r="B282" s="97"/>
      <c r="C282" s="51"/>
      <c r="D282" s="52"/>
      <c r="E282" s="101"/>
      <c r="F282" s="101"/>
      <c r="G282" s="101"/>
    </row>
    <row r="283" spans="1:7" ht="15">
      <c r="A283" s="18"/>
      <c r="B283" s="97"/>
      <c r="C283" s="51"/>
      <c r="D283" s="52"/>
      <c r="E283" s="101"/>
      <c r="F283" s="101"/>
      <c r="G283" s="101"/>
    </row>
    <row r="284" spans="1:7" ht="15">
      <c r="A284" s="18"/>
      <c r="B284" s="97"/>
      <c r="C284" s="51"/>
      <c r="D284" s="52"/>
      <c r="E284" s="101"/>
      <c r="F284" s="101"/>
      <c r="G284" s="101"/>
    </row>
    <row r="285" spans="1:7" ht="15">
      <c r="A285" s="18"/>
      <c r="B285" s="97"/>
      <c r="C285" s="51"/>
      <c r="D285" s="52"/>
      <c r="E285" s="101"/>
      <c r="F285" s="101"/>
      <c r="G285" s="101"/>
    </row>
    <row r="286" spans="1:7" ht="15">
      <c r="A286" s="18"/>
      <c r="B286" s="97"/>
      <c r="C286" s="51"/>
      <c r="D286" s="52"/>
      <c r="E286" s="101"/>
      <c r="F286" s="101"/>
      <c r="G286" s="101"/>
    </row>
    <row r="287" spans="1:7" ht="15">
      <c r="A287" s="18"/>
      <c r="B287" s="97"/>
      <c r="C287" s="51"/>
      <c r="D287" s="52"/>
      <c r="E287" s="101"/>
      <c r="F287" s="101"/>
      <c r="G287" s="101"/>
    </row>
    <row r="288" spans="1:7" ht="15">
      <c r="A288" s="18"/>
      <c r="B288" s="97"/>
      <c r="C288" s="51"/>
      <c r="D288" s="52"/>
      <c r="E288" s="101"/>
      <c r="F288" s="101"/>
      <c r="G288" s="101"/>
    </row>
    <row r="289" spans="1:7" ht="15">
      <c r="A289" s="18"/>
      <c r="B289" s="97"/>
      <c r="C289" s="51"/>
      <c r="D289" s="52"/>
      <c r="E289" s="101"/>
      <c r="F289" s="101"/>
      <c r="G289" s="101"/>
    </row>
    <row r="290" spans="1:7" ht="15">
      <c r="A290" s="18"/>
      <c r="B290" s="97"/>
      <c r="C290" s="51"/>
      <c r="D290" s="52"/>
      <c r="E290" s="101"/>
      <c r="F290" s="101"/>
      <c r="G290" s="101"/>
    </row>
    <row r="291" spans="1:7" ht="15">
      <c r="A291" s="18"/>
      <c r="B291" s="97"/>
      <c r="C291" s="51"/>
      <c r="D291" s="52"/>
      <c r="E291" s="101"/>
      <c r="F291" s="101"/>
      <c r="G291" s="101"/>
    </row>
    <row r="292" spans="1:7" ht="15">
      <c r="A292" s="18"/>
      <c r="B292" s="97"/>
      <c r="C292" s="51"/>
      <c r="D292" s="52"/>
      <c r="E292" s="101"/>
      <c r="F292" s="101"/>
      <c r="G292" s="101"/>
    </row>
    <row r="293" spans="1:7" ht="15">
      <c r="A293" s="18"/>
      <c r="B293" s="97"/>
      <c r="C293" s="51"/>
      <c r="D293" s="52"/>
      <c r="E293" s="101"/>
      <c r="F293" s="101"/>
      <c r="G293" s="101"/>
    </row>
    <row r="294" spans="1:7" ht="15">
      <c r="A294" s="18"/>
      <c r="B294" s="97"/>
      <c r="C294" s="51"/>
      <c r="D294" s="52"/>
      <c r="E294" s="101"/>
      <c r="F294" s="101"/>
      <c r="G294" s="101"/>
    </row>
    <row r="295" spans="1:7" ht="15">
      <c r="A295" s="18"/>
      <c r="B295" s="97"/>
      <c r="C295" s="51"/>
      <c r="D295" s="52"/>
      <c r="E295" s="101"/>
      <c r="F295" s="101"/>
      <c r="G295" s="101"/>
    </row>
    <row r="296" spans="1:7" ht="15">
      <c r="A296" s="18"/>
      <c r="B296" s="97"/>
      <c r="C296" s="51"/>
      <c r="D296" s="52"/>
      <c r="E296" s="101"/>
      <c r="F296" s="101"/>
      <c r="G296" s="101"/>
    </row>
    <row r="297" spans="1:7" ht="15">
      <c r="A297" s="18"/>
      <c r="B297" s="97"/>
      <c r="C297" s="51"/>
      <c r="D297" s="52"/>
      <c r="E297" s="101"/>
      <c r="F297" s="101"/>
      <c r="G297" s="101"/>
    </row>
    <row r="298" spans="1:7" ht="15">
      <c r="A298" s="18"/>
      <c r="B298" s="18"/>
      <c r="C298" s="116"/>
      <c r="D298" s="116"/>
      <c r="E298" s="117"/>
      <c r="F298" s="117"/>
      <c r="G298" s="116"/>
    </row>
    <row r="299" spans="1:7" ht="15">
      <c r="A299" s="18"/>
      <c r="B299" s="112"/>
      <c r="C299" s="116"/>
      <c r="D299" s="116"/>
      <c r="E299" s="117"/>
      <c r="F299" s="117"/>
      <c r="G299" s="116"/>
    </row>
    <row r="300" spans="1:7" ht="15">
      <c r="A300" s="18"/>
      <c r="B300" s="97"/>
      <c r="C300" s="115"/>
      <c r="D300" s="118"/>
      <c r="E300" s="101"/>
      <c r="F300" s="101"/>
      <c r="G300" s="101"/>
    </row>
    <row r="301" spans="1:7" ht="15">
      <c r="A301" s="18"/>
      <c r="B301" s="18"/>
      <c r="C301" s="116"/>
      <c r="D301" s="116"/>
      <c r="E301" s="119"/>
      <c r="F301" s="119"/>
      <c r="G301" s="116"/>
    </row>
    <row r="302" spans="1:7" ht="15">
      <c r="A302" s="113"/>
      <c r="B302" s="96"/>
      <c r="C302" s="116"/>
      <c r="D302" s="116"/>
      <c r="E302" s="119"/>
      <c r="F302" s="119"/>
      <c r="G302" s="120"/>
    </row>
  </sheetData>
  <sheetProtection selectLockedCells="1" selectUnlockedCells="1"/>
  <printOptions/>
  <pageMargins left="0.7" right="0.7" top="0.9166666666666667" bottom="0.75" header="0.3" footer="0.5118055555555555"/>
  <pageSetup horizontalDpi="300" verticalDpi="300" orientation="portrait" paperSize="9" scale="80" r:id="rId1"/>
  <headerFooter alignWithMargins="0">
    <oddHeader>&amp;L&amp;"Arial,Navadno"ARHIKON d.o.o.  
Tovarniška cesta 2a, 5270 AJDOVŠČINA
tel. 05 36 64 200 &amp;C&amp;"Arial,Navadno"OBRTNIŠKA DELA&amp;R&amp;"Arial,Navadno"OŠ DANILO LOKAR
 V AJDOVŠČINI</oddHeader>
  </headerFooter>
</worksheet>
</file>

<file path=xl/worksheets/sheet3.xml><?xml version="1.0" encoding="utf-8"?>
<worksheet xmlns="http://schemas.openxmlformats.org/spreadsheetml/2006/main" xmlns:r="http://schemas.openxmlformats.org/officeDocument/2006/relationships">
  <sheetPr>
    <tabColor indexed="22"/>
  </sheetPr>
  <dimension ref="A1:G24"/>
  <sheetViews>
    <sheetView view="pageBreakPreview" zoomScaleSheetLayoutView="100" zoomScalePageLayoutView="0" workbookViewId="0" topLeftCell="A1">
      <selection activeCell="E24" sqref="E24"/>
    </sheetView>
  </sheetViews>
  <sheetFormatPr defaultColWidth="9.140625" defaultRowHeight="15"/>
  <cols>
    <col min="1" max="1" width="9.421875" style="0" customWidth="1"/>
    <col min="2" max="2" width="46.140625" style="0" customWidth="1"/>
    <col min="3" max="3" width="7.28125" style="0" customWidth="1"/>
    <col min="4" max="4" width="13.140625" style="0" customWidth="1"/>
    <col min="5" max="5" width="15.28125" style="0" customWidth="1"/>
    <col min="6" max="6" width="1.57421875" style="0" customWidth="1"/>
    <col min="7" max="7" width="16.421875" style="0" customWidth="1"/>
  </cols>
  <sheetData>
    <row r="1" spans="1:7" ht="15.75">
      <c r="A1" s="22" t="s">
        <v>221</v>
      </c>
      <c r="B1" s="187" t="s">
        <v>222</v>
      </c>
      <c r="C1" s="188"/>
      <c r="D1" s="188"/>
      <c r="E1" s="188"/>
      <c r="F1" s="188"/>
      <c r="G1" s="188"/>
    </row>
    <row r="2" spans="1:7" ht="15.75">
      <c r="A2" s="22"/>
      <c r="B2" s="23"/>
      <c r="C2" s="23"/>
      <c r="D2" s="34"/>
      <c r="E2" s="20"/>
      <c r="F2" s="20"/>
      <c r="G2" s="20"/>
    </row>
    <row r="4" spans="1:7" ht="15">
      <c r="A4" s="24" t="s">
        <v>227</v>
      </c>
      <c r="B4" s="25" t="s">
        <v>241</v>
      </c>
      <c r="C4" s="25"/>
      <c r="D4" s="26"/>
      <c r="E4" s="27"/>
      <c r="F4" s="28"/>
      <c r="G4" s="26">
        <f>G23</f>
        <v>0</v>
      </c>
    </row>
    <row r="5" spans="1:7" ht="15">
      <c r="A5" s="29"/>
      <c r="B5" s="30"/>
      <c r="C5" s="30"/>
      <c r="D5" s="31"/>
      <c r="E5" s="32"/>
      <c r="F5" s="32"/>
      <c r="G5" s="31"/>
    </row>
    <row r="6" spans="1:7" ht="15.75">
      <c r="A6" s="24"/>
      <c r="B6" s="135" t="s">
        <v>6</v>
      </c>
      <c r="C6" s="25"/>
      <c r="D6" s="26"/>
      <c r="E6" s="27"/>
      <c r="F6" s="28"/>
      <c r="G6" s="35">
        <f>SUM(G4:G5)</f>
        <v>0</v>
      </c>
    </row>
    <row r="7" spans="1:7" ht="16.5">
      <c r="A7" s="122"/>
      <c r="B7" s="130"/>
      <c r="C7" s="121"/>
      <c r="D7" s="123"/>
      <c r="E7" s="123"/>
      <c r="F7" s="123"/>
      <c r="G7" s="129"/>
    </row>
    <row r="8" spans="1:7" ht="16.5">
      <c r="A8" s="124"/>
      <c r="B8" s="127"/>
      <c r="C8" s="142"/>
      <c r="D8" s="143"/>
      <c r="E8" s="125"/>
      <c r="F8" s="125"/>
      <c r="G8" s="143"/>
    </row>
    <row r="9" spans="1:7" ht="16.5">
      <c r="A9" s="36" t="s">
        <v>227</v>
      </c>
      <c r="B9" s="37" t="s">
        <v>241</v>
      </c>
      <c r="C9" s="142"/>
      <c r="D9" s="143"/>
      <c r="E9" s="125"/>
      <c r="F9" s="125"/>
      <c r="G9" s="143"/>
    </row>
    <row r="10" spans="1:7" ht="16.5">
      <c r="A10" s="36"/>
      <c r="B10" s="37"/>
      <c r="C10" s="142"/>
      <c r="D10" s="143"/>
      <c r="E10" s="125"/>
      <c r="F10" s="125"/>
      <c r="G10" s="143"/>
    </row>
    <row r="11" spans="1:7" ht="114.75">
      <c r="A11" s="138" t="s">
        <v>228</v>
      </c>
      <c r="B11" s="145" t="s">
        <v>297</v>
      </c>
      <c r="C11" s="133" t="s">
        <v>115</v>
      </c>
      <c r="D11" s="140">
        <v>153</v>
      </c>
      <c r="E11" s="136"/>
      <c r="F11" s="131"/>
      <c r="G11" s="137">
        <f>+E11*$D11</f>
        <v>0</v>
      </c>
    </row>
    <row r="12" spans="1:7" ht="16.5">
      <c r="A12" s="138"/>
      <c r="B12" s="134"/>
      <c r="C12" s="142"/>
      <c r="D12" s="143"/>
      <c r="E12" s="125"/>
      <c r="F12" s="125"/>
      <c r="G12" s="143"/>
    </row>
    <row r="13" spans="1:7" ht="85.5">
      <c r="A13" s="138" t="s">
        <v>229</v>
      </c>
      <c r="B13" s="141" t="s">
        <v>232</v>
      </c>
      <c r="C13" s="133"/>
      <c r="D13" s="140"/>
      <c r="E13" s="139"/>
      <c r="F13" s="131"/>
      <c r="G13" s="140"/>
    </row>
    <row r="14" spans="1:7" ht="15">
      <c r="A14" s="138"/>
      <c r="B14" s="141" t="s">
        <v>223</v>
      </c>
      <c r="C14" s="133" t="s">
        <v>62</v>
      </c>
      <c r="D14" s="140">
        <v>1</v>
      </c>
      <c r="E14" s="136"/>
      <c r="F14" s="131"/>
      <c r="G14" s="137">
        <f>+E14*$D14</f>
        <v>0</v>
      </c>
    </row>
    <row r="15" spans="1:7" ht="15">
      <c r="A15" s="138"/>
      <c r="B15" s="141" t="s">
        <v>224</v>
      </c>
      <c r="C15" s="133" t="s">
        <v>62</v>
      </c>
      <c r="D15" s="140">
        <v>1</v>
      </c>
      <c r="E15" s="136"/>
      <c r="F15" s="131"/>
      <c r="G15" s="137">
        <f>+E15*$D15</f>
        <v>0</v>
      </c>
    </row>
    <row r="16" spans="1:7" ht="15">
      <c r="A16" s="138"/>
      <c r="B16" s="141" t="s">
        <v>225</v>
      </c>
      <c r="C16" s="133" t="s">
        <v>62</v>
      </c>
      <c r="D16" s="140">
        <v>1</v>
      </c>
      <c r="E16" s="136"/>
      <c r="F16" s="131"/>
      <c r="G16" s="137">
        <f>+E16*$D16</f>
        <v>0</v>
      </c>
    </row>
    <row r="17" spans="1:7" ht="15">
      <c r="A17" s="138"/>
      <c r="B17" s="141" t="s">
        <v>226</v>
      </c>
      <c r="C17" s="133" t="s">
        <v>62</v>
      </c>
      <c r="D17" s="140">
        <v>1</v>
      </c>
      <c r="E17" s="136"/>
      <c r="F17" s="131"/>
      <c r="G17" s="137">
        <f>+E17*$D17</f>
        <v>0</v>
      </c>
    </row>
    <row r="18" spans="1:7" ht="16.5">
      <c r="A18" s="138"/>
      <c r="B18" s="126"/>
      <c r="C18" s="142"/>
      <c r="D18" s="143"/>
      <c r="E18" s="125"/>
      <c r="F18" s="125"/>
      <c r="G18" s="143"/>
    </row>
    <row r="19" spans="1:7" ht="100.5">
      <c r="A19" s="138" t="s">
        <v>230</v>
      </c>
      <c r="B19" s="145" t="s">
        <v>298</v>
      </c>
      <c r="C19" s="133" t="s">
        <v>62</v>
      </c>
      <c r="D19" s="140">
        <v>1</v>
      </c>
      <c r="E19" s="136"/>
      <c r="F19" s="131"/>
      <c r="G19" s="137">
        <f>+E19*$D19</f>
        <v>0</v>
      </c>
    </row>
    <row r="20" spans="1:7" ht="16.5">
      <c r="A20" s="138"/>
      <c r="B20" s="126"/>
      <c r="C20" s="142"/>
      <c r="D20" s="143"/>
      <c r="E20" s="125"/>
      <c r="F20" s="125"/>
      <c r="G20" s="143"/>
    </row>
    <row r="21" spans="1:7" ht="86.25">
      <c r="A21" s="138" t="s">
        <v>231</v>
      </c>
      <c r="B21" s="145" t="s">
        <v>233</v>
      </c>
      <c r="C21" s="133" t="s">
        <v>62</v>
      </c>
      <c r="D21" s="140">
        <v>2</v>
      </c>
      <c r="E21" s="136"/>
      <c r="F21" s="131"/>
      <c r="G21" s="137">
        <f>+E21*$D21</f>
        <v>0</v>
      </c>
    </row>
    <row r="22" spans="1:7" ht="16.5">
      <c r="A22" s="124"/>
      <c r="B22" s="126"/>
      <c r="C22" s="142"/>
      <c r="D22" s="143"/>
      <c r="E22" s="125"/>
      <c r="F22" s="125"/>
      <c r="G22" s="143"/>
    </row>
    <row r="23" spans="1:7" ht="16.5">
      <c r="A23" s="142"/>
      <c r="B23" s="37" t="s">
        <v>242</v>
      </c>
      <c r="C23" s="128"/>
      <c r="D23" s="142"/>
      <c r="E23" s="142"/>
      <c r="F23" s="142"/>
      <c r="G23" s="27">
        <f>SUM(G11:G21)</f>
        <v>0</v>
      </c>
    </row>
    <row r="24" spans="1:7" ht="15">
      <c r="A24" s="96"/>
      <c r="B24" s="98"/>
      <c r="C24" s="18"/>
      <c r="D24" s="18"/>
      <c r="E24" s="18"/>
      <c r="F24" s="18"/>
      <c r="G24" s="18"/>
    </row>
  </sheetData>
  <sheetProtection selectLockedCells="1" selectUnlockedCells="1"/>
  <mergeCells count="1">
    <mergeCell ref="B1:G1"/>
  </mergeCells>
  <printOptions/>
  <pageMargins left="0.7" right="0.7" top="0.8500000000000001" bottom="0.75" header="0.3" footer="0.5118055555555555"/>
  <pageSetup horizontalDpi="300" verticalDpi="300" orientation="portrait" paperSize="9" scale="80" r:id="rId1"/>
  <headerFooter alignWithMargins="0">
    <oddHeader>&amp;L&amp;"Arial,Navadno"DETAJL INFRASTRUKTURA d.o.o.
Na produ 13, 5271 VIPAVA
tel. 041 558 252&amp;C&amp;"Arial,Navadno"ZUNANJA UREDITEV 1. FAZA&amp;R&amp;"Arial,Navadno"OŠ DANILO LOKAR V AJDOVŠČINI
1. FAZA proj. št. 0568/11
2. FAZA proj. št. 0571/11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2015-07-23T07:19:50Z</cp:lastPrinted>
  <dcterms:created xsi:type="dcterms:W3CDTF">2013-04-12T10:43:12Z</dcterms:created>
  <dcterms:modified xsi:type="dcterms:W3CDTF">2015-11-17T12:54:22Z</dcterms:modified>
  <cp:category/>
  <cp:version/>
  <cp:contentType/>
  <cp:contentStatus/>
</cp:coreProperties>
</file>