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480" windowHeight="108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'List1'!$A$1:$F$85</definedName>
  </definedNames>
  <calcPr fullCalcOnLoad="1"/>
</workbook>
</file>

<file path=xl/sharedStrings.xml><?xml version="1.0" encoding="utf-8"?>
<sst xmlns="http://schemas.openxmlformats.org/spreadsheetml/2006/main" count="136" uniqueCount="100">
  <si>
    <t>OBČINA AJDOVŠČINA</t>
  </si>
  <si>
    <t>Cesta 5.maja 6a</t>
  </si>
  <si>
    <t>5270 AJDOVŠČINA</t>
  </si>
  <si>
    <t>POPIS DEL</t>
  </si>
  <si>
    <t>PEŠPOT OB HUBLJU</t>
  </si>
  <si>
    <t xml:space="preserve">A. </t>
  </si>
  <si>
    <t>GRADBENA DELA</t>
  </si>
  <si>
    <t>A.1.</t>
  </si>
  <si>
    <t>PREDDELA</t>
  </si>
  <si>
    <t>kpl</t>
  </si>
  <si>
    <t>kos</t>
  </si>
  <si>
    <t>A.1.1.</t>
  </si>
  <si>
    <t>A.1.2.</t>
  </si>
  <si>
    <t>A.1.3.</t>
  </si>
  <si>
    <t>A.1.4.</t>
  </si>
  <si>
    <t>A.2.</t>
  </si>
  <si>
    <t>RUŠITVENA DELA</t>
  </si>
  <si>
    <t>m1</t>
  </si>
  <si>
    <t>m2</t>
  </si>
  <si>
    <t>ZEMELJSKA DELA</t>
  </si>
  <si>
    <t>m3</t>
  </si>
  <si>
    <t>Nakladanje zemljine na manjši kamion z odvozom na stalno deponijo v oddaljenosti do 5 km s plačilom komunalne takse.</t>
  </si>
  <si>
    <t xml:space="preserve">ZIDARSKA DELA </t>
  </si>
  <si>
    <t>pavšal</t>
  </si>
  <si>
    <t>kd</t>
  </si>
  <si>
    <t>Dobava in montaža asfaltne plasti  AC 11 SURF B50/70 A4 v debelini 4 cm</t>
  </si>
  <si>
    <t>RAZNA DELA</t>
  </si>
  <si>
    <t>A.2.1.</t>
  </si>
  <si>
    <t>A.2.2.</t>
  </si>
  <si>
    <t>A.3.</t>
  </si>
  <si>
    <t>A.3.1.</t>
  </si>
  <si>
    <t>A.3.2.</t>
  </si>
  <si>
    <t>A.3.3.</t>
  </si>
  <si>
    <t>A.3.4.</t>
  </si>
  <si>
    <t>A.3.5.</t>
  </si>
  <si>
    <t>A.3.6.</t>
  </si>
  <si>
    <t>A.3.7.</t>
  </si>
  <si>
    <t>A.3.8.</t>
  </si>
  <si>
    <t>A.3.9.</t>
  </si>
  <si>
    <t>A.4.</t>
  </si>
  <si>
    <t>A.4.1.</t>
  </si>
  <si>
    <t>A.4.2.</t>
  </si>
  <si>
    <t>A.4.3.</t>
  </si>
  <si>
    <t>A.4.4.</t>
  </si>
  <si>
    <t>A.4.5.</t>
  </si>
  <si>
    <t>A.4.7.</t>
  </si>
  <si>
    <t>A.5.</t>
  </si>
  <si>
    <t>A.5.1.</t>
  </si>
  <si>
    <t>A.5.2.</t>
  </si>
  <si>
    <t>Dobava in izdelava kamnometa iz karbonatnih kamenin z betonom C12/15, premer kamenja 30 cm, količina betona 40 % glede na celoten prerez zidu. V ceni je potrebno zajeti tudi izdelavo barbakan v zidu na razdalji dveh metrov.</t>
  </si>
  <si>
    <t>SKUPAJ RUŠITVENA DELA</t>
  </si>
  <si>
    <t>SKUPAJ ZEMELJSKA DELA</t>
  </si>
  <si>
    <t>SKUPAJ ZIDARSKA DELA</t>
  </si>
  <si>
    <t>SKUPAJ RAZNA DELA</t>
  </si>
  <si>
    <t>SKUPAJ PREDDELA</t>
  </si>
  <si>
    <t>REKAPITULACIJA</t>
  </si>
  <si>
    <t>VSE SKUPAJ BREZ DDV</t>
  </si>
  <si>
    <t>22% DDV</t>
  </si>
  <si>
    <t>SKUPAJ Z DDV</t>
  </si>
  <si>
    <t>Zavarovanje gradbišča s postavitvijo in odtarnitvijo gradbiščne ograje</t>
  </si>
  <si>
    <t>Rušenje obstoječih betonskih robnikov z odvozom na stalno deponijo v oddaljenosti do 5 km</t>
  </si>
  <si>
    <t>Odstranitev panja s premerom 20-30 cm ter odvozom na stalno deponijo v oddaljenosti do5 km</t>
  </si>
  <si>
    <t>Rušenje obstoječega asfalta z odvozom na stalno deponijo in plačilom komunalne takse</t>
  </si>
  <si>
    <t>Sortiranje bolj kvalitetne zemlje z odvozom na gradbiščno deponijo za kasnejšo uporabo.</t>
  </si>
  <si>
    <t xml:space="preserve">Dobava in montaža utrjenega nasutja v globini po 25 cm skupaj s kompromiranjem do zahtevane trdnosti </t>
  </si>
  <si>
    <t>Dobava in montaža tamponskega nasutja frakcije od 0 mm do 32 mm debeline 5 cm  vključno z razrgrinjanjem in utrjevanjem po slojih (pod novim asfaltom)</t>
  </si>
  <si>
    <t>Dobava in montaža tamponskega nasutja frakcije od  0 mm do 32 mm debeline 25 cm vključno z razrgrinjanjem in utrjevanjem po slojih (pod novim kamnometom)</t>
  </si>
  <si>
    <t>A.5.3.</t>
  </si>
  <si>
    <t>Dobava  in vgrajevanje prefabriciranih dvigjenih betonskih robnikov dim. 12/20 z obbetoniranjem in stičenjem.</t>
  </si>
  <si>
    <t xml:space="preserve">Dobava  in vgrajevanje prefabriciranih poglobljenih betonskih robnikov dim. 12/20 z obbetoniranjem in stičenjem. </t>
  </si>
  <si>
    <t>Dobava  in vgrajevanje prefabriciranih dvigjenih betonskih robnikov dim. 8/20 z obbetoniranjem in stičenjem.</t>
  </si>
  <si>
    <t>A.6.</t>
  </si>
  <si>
    <t>Posek grmovja skupaj z odvozom na stalno deponijo v oddaljenosti do 5 km - popolni posek žive meje, del grmovnic Spiraea cinerea se ohranja in poreže</t>
  </si>
  <si>
    <t>A.1.5.</t>
  </si>
  <si>
    <t>A.1.6.</t>
  </si>
  <si>
    <t>Odstranitev obstoječe ograje na mostu čez potok</t>
  </si>
  <si>
    <t>Odstranitev obstoječe urbane opreme ( 3x klop  in 1x smetnjak) skladiščenje v dogovoru z upravljalcem</t>
  </si>
  <si>
    <t>Posek dreves z deblom premera cca 20-30 cm skupaj z odvozom na stalno deponijo v oddaljenosti do 5 km.</t>
  </si>
  <si>
    <t>Posek drevesa z deblom premera cca 40-50 cm skupaj z odvozom na stalno deponijo v oddaljenosti do 5 km.</t>
  </si>
  <si>
    <t>Posek dreves z deblom premera cca 10-20 cm skupaj z odvozom na stalno deponijo v oddaljenosti do 5 km.</t>
  </si>
  <si>
    <t>A.1.7.</t>
  </si>
  <si>
    <t>A.1.8.</t>
  </si>
  <si>
    <t>Strojni in delno ročni izkop obstoječe  zemljine za potrebe nove pešpoti in za izdelavo kamnometa v globini do 35 cm z odlaganjem na rob izkopa.</t>
  </si>
  <si>
    <t>Dobava  in vgrajevanje prefabriciranih poglobljenih betonskih robnikov dim. 8/20 z obbetoniranjem in stičenjem.</t>
  </si>
  <si>
    <t>Dobava in izdelava betonskega temelja dim 40x40 cm za stebre ograje.</t>
  </si>
  <si>
    <t xml:space="preserve">Dobava in vgradnja PVC cevi fi 110 </t>
  </si>
  <si>
    <t>A.4.8.</t>
  </si>
  <si>
    <t>Dobava materiala in izdelava povišanja obstoječih jaškov - obbetoniranje (2 kom jaškov  80/80 na trasi poti +1 kom jaška 80/80 pogojno skupaj 3 kd)</t>
  </si>
  <si>
    <t>HORTIKULTURA</t>
  </si>
  <si>
    <t>A.3.10.</t>
  </si>
  <si>
    <t>Dobava in monaža zastiralnega prodca frakcije 5 -10 cm okrog drevesa  radij kroga 75-80 cm v globini 10 cm.</t>
  </si>
  <si>
    <t xml:space="preserve">Dobava z nakupom in nakladanjem v drevesnici  s transportom do mesta vsaditve,  izkop in priprava jam ter posaditev novih okrasnih visokih večletnih listnatih dreves ( Betula pendula(breza) 3kd, Acer(javor) - 2 kd, Prunus avium -2kd). Izvedba kompletno z izkopom jam, vstavitvijo cevi za zračenje in zalivanje korenin - v kolikor je to potrebno, pognojitvijo, vsaditvijo dreves vključno z zemeljsko grudo, drevesa se fiksirajo z lesenimi impregniranimi koli ( po tri povezane kole na drevo), z zasipanjem jam, z zalivanjem odvozom odvečnega materiala in ostalimi pomožnimi deli. Velikost sadilne jame primerna za 5-7 let veliko sadiko. Zagotovite se min 100 cm kvalitetne humusne zemlje, ki ustrezno pripravljena. </t>
  </si>
  <si>
    <t xml:space="preserve">Dobava in montaža vroče cinkano ograje višine 1m skupaj s stebrički. Tip ograje po izboru arhitekta </t>
  </si>
  <si>
    <t>SKUPAJ HORTIKULTURA</t>
  </si>
  <si>
    <t>Planiranje in valjanje dna izkopa</t>
  </si>
  <si>
    <t>Planiranje in valjanje planuma zgornjega ustroja pred asfaltiranjem</t>
  </si>
  <si>
    <t>Dobava humusa in raztiranje v debelini do 10 cm vključno s sejanjem površin s travno mešanico.</t>
  </si>
  <si>
    <t>Nepredvidena dela 10%</t>
  </si>
  <si>
    <t>A.6.1.</t>
  </si>
  <si>
    <t>A.7.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</si>
</sst>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2" fillId="0" borderId="0">
      <alignment/>
      <protection/>
    </xf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50" applyFont="1" applyAlignment="1">
      <alignment horizontal="right"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0" fillId="0" borderId="0" xfId="0" applyNumberForma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/>
    </xf>
    <xf numFmtId="2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avadno 2" xfId="50"/>
    <cellStyle name="Neutral" xfId="51"/>
    <cellStyle name="Note" xfId="52"/>
    <cellStyle name="Percent" xfId="53"/>
    <cellStyle name="Output" xfId="54"/>
    <cellStyle name="Title" xfId="55"/>
    <cellStyle name="Total" xfId="56"/>
    <cellStyle name="Currency" xfId="57"/>
    <cellStyle name="Currency [0]" xfId="58"/>
    <cellStyle name="Comma" xfId="59"/>
    <cellStyle name="Comma [0]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2" max="2" width="39.57421875" style="2" customWidth="1"/>
    <col min="3" max="3" width="9.140625" style="4" customWidth="1"/>
    <col min="4" max="4" width="9.140625" style="5" customWidth="1"/>
    <col min="5" max="5" width="9.140625" style="10" customWidth="1"/>
    <col min="6" max="6" width="13.421875" style="10" customWidth="1"/>
  </cols>
  <sheetData>
    <row r="1" ht="18.75">
      <c r="B1" s="6" t="s">
        <v>0</v>
      </c>
    </row>
    <row r="2" ht="18.75">
      <c r="B2" s="6" t="s">
        <v>1</v>
      </c>
    </row>
    <row r="3" ht="18.75">
      <c r="B3" s="6" t="s">
        <v>2</v>
      </c>
    </row>
    <row r="5" ht="15.75">
      <c r="B5" s="7" t="s">
        <v>3</v>
      </c>
    </row>
    <row r="6" ht="18.75">
      <c r="B6" s="6" t="s">
        <v>4</v>
      </c>
    </row>
    <row r="8" spans="1:2" ht="15.75">
      <c r="A8" s="8" t="s">
        <v>5</v>
      </c>
      <c r="B8" s="7" t="s">
        <v>6</v>
      </c>
    </row>
    <row r="10" spans="1:2" ht="15.75">
      <c r="A10" s="8" t="s">
        <v>7</v>
      </c>
      <c r="B10" s="7" t="s">
        <v>8</v>
      </c>
    </row>
    <row r="12" spans="1:6" ht="30">
      <c r="A12" t="s">
        <v>11</v>
      </c>
      <c r="B12" s="2" t="s">
        <v>59</v>
      </c>
      <c r="C12" s="4" t="s">
        <v>9</v>
      </c>
      <c r="D12" s="5">
        <v>1</v>
      </c>
      <c r="F12" s="10">
        <f aca="true" t="shared" si="0" ref="F12:F19">D12*E12</f>
        <v>0</v>
      </c>
    </row>
    <row r="13" spans="1:6" ht="60">
      <c r="A13" t="s">
        <v>12</v>
      </c>
      <c r="B13" s="2" t="s">
        <v>72</v>
      </c>
      <c r="C13" s="4" t="s">
        <v>23</v>
      </c>
      <c r="D13" s="5">
        <v>1</v>
      </c>
      <c r="F13" s="10">
        <f t="shared" si="0"/>
        <v>0</v>
      </c>
    </row>
    <row r="14" spans="1:6" ht="45">
      <c r="A14" t="s">
        <v>13</v>
      </c>
      <c r="B14" s="2" t="s">
        <v>79</v>
      </c>
      <c r="C14" s="4" t="s">
        <v>10</v>
      </c>
      <c r="D14" s="5">
        <v>4</v>
      </c>
      <c r="F14" s="10">
        <f t="shared" si="0"/>
        <v>0</v>
      </c>
    </row>
    <row r="15" spans="1:6" ht="45">
      <c r="A15" t="s">
        <v>14</v>
      </c>
      <c r="B15" s="2" t="s">
        <v>77</v>
      </c>
      <c r="C15" s="4" t="s">
        <v>10</v>
      </c>
      <c r="D15" s="5">
        <v>2</v>
      </c>
      <c r="F15" s="10">
        <f t="shared" si="0"/>
        <v>0</v>
      </c>
    </row>
    <row r="16" spans="1:6" ht="45">
      <c r="A16" t="s">
        <v>73</v>
      </c>
      <c r="B16" s="2" t="s">
        <v>78</v>
      </c>
      <c r="C16" s="4" t="s">
        <v>10</v>
      </c>
      <c r="D16" s="5">
        <v>1</v>
      </c>
      <c r="F16" s="10">
        <f t="shared" si="0"/>
        <v>0</v>
      </c>
    </row>
    <row r="17" spans="1:6" ht="45">
      <c r="A17" t="s">
        <v>74</v>
      </c>
      <c r="B17" s="2" t="s">
        <v>61</v>
      </c>
      <c r="C17" s="4" t="s">
        <v>10</v>
      </c>
      <c r="D17" s="5">
        <v>8</v>
      </c>
      <c r="F17" s="10">
        <f t="shared" si="0"/>
        <v>0</v>
      </c>
    </row>
    <row r="18" spans="1:6" ht="45">
      <c r="A18" t="s">
        <v>80</v>
      </c>
      <c r="B18" s="2" t="s">
        <v>76</v>
      </c>
      <c r="C18" s="4" t="s">
        <v>10</v>
      </c>
      <c r="D18" s="5">
        <v>1</v>
      </c>
      <c r="F18" s="10">
        <f t="shared" si="0"/>
        <v>0</v>
      </c>
    </row>
    <row r="19" spans="1:6" ht="30">
      <c r="A19" t="s">
        <v>81</v>
      </c>
      <c r="B19" s="2" t="s">
        <v>75</v>
      </c>
      <c r="C19" s="4" t="s">
        <v>10</v>
      </c>
      <c r="D19" s="5">
        <v>1</v>
      </c>
      <c r="F19" s="10">
        <f t="shared" si="0"/>
        <v>0</v>
      </c>
    </row>
    <row r="21" spans="2:6" ht="15">
      <c r="B21" s="1" t="s">
        <v>54</v>
      </c>
      <c r="C21" s="3"/>
      <c r="F21" s="11">
        <f>SUM(F12:F19)</f>
        <v>0</v>
      </c>
    </row>
    <row r="24" spans="1:2" ht="15.75">
      <c r="A24" s="9" t="s">
        <v>15</v>
      </c>
      <c r="B24" s="7" t="s">
        <v>16</v>
      </c>
    </row>
    <row r="26" spans="1:6" ht="45">
      <c r="A26" t="s">
        <v>27</v>
      </c>
      <c r="B26" s="2" t="s">
        <v>60</v>
      </c>
      <c r="C26" s="4" t="s">
        <v>17</v>
      </c>
      <c r="D26" s="5">
        <v>335</v>
      </c>
      <c r="F26" s="10">
        <f>D26*E26</f>
        <v>0</v>
      </c>
    </row>
    <row r="27" spans="1:6" ht="45">
      <c r="A27" t="s">
        <v>28</v>
      </c>
      <c r="B27" s="2" t="s">
        <v>62</v>
      </c>
      <c r="C27" s="4" t="s">
        <v>18</v>
      </c>
      <c r="D27" s="5">
        <v>329</v>
      </c>
      <c r="F27" s="10">
        <f>D27*E27</f>
        <v>0</v>
      </c>
    </row>
    <row r="29" spans="2:6" ht="15">
      <c r="B29" s="1" t="s">
        <v>50</v>
      </c>
      <c r="F29" s="11">
        <f>SUM(F26:F27)</f>
        <v>0</v>
      </c>
    </row>
    <row r="32" spans="1:2" ht="15.75">
      <c r="A32" s="9" t="s">
        <v>29</v>
      </c>
      <c r="B32" s="7" t="s">
        <v>19</v>
      </c>
    </row>
    <row r="34" spans="1:6" ht="60">
      <c r="A34" s="30" t="s">
        <v>30</v>
      </c>
      <c r="B34" s="31" t="s">
        <v>82</v>
      </c>
      <c r="C34" s="32" t="s">
        <v>20</v>
      </c>
      <c r="D34" s="33">
        <v>157</v>
      </c>
      <c r="E34" s="34"/>
      <c r="F34" s="34">
        <f>D34*E34</f>
        <v>0</v>
      </c>
    </row>
    <row r="35" spans="1:6" ht="45">
      <c r="A35" s="30" t="s">
        <v>31</v>
      </c>
      <c r="B35" s="31" t="s">
        <v>63</v>
      </c>
      <c r="C35" s="32" t="s">
        <v>20</v>
      </c>
      <c r="D35" s="33">
        <v>13.5</v>
      </c>
      <c r="E35" s="34"/>
      <c r="F35" s="34">
        <f aca="true" t="shared" si="1" ref="F35:F42">D35*E35</f>
        <v>0</v>
      </c>
    </row>
    <row r="36" spans="1:6" ht="60">
      <c r="A36" t="s">
        <v>32</v>
      </c>
      <c r="B36" s="2" t="s">
        <v>21</v>
      </c>
      <c r="C36" s="4" t="s">
        <v>20</v>
      </c>
      <c r="D36" s="5">
        <v>165.5</v>
      </c>
      <c r="F36" s="10">
        <f t="shared" si="1"/>
        <v>0</v>
      </c>
    </row>
    <row r="37" spans="1:6" ht="15">
      <c r="A37" t="s">
        <v>33</v>
      </c>
      <c r="B37" s="2" t="s">
        <v>94</v>
      </c>
      <c r="C37" s="4" t="s">
        <v>18</v>
      </c>
      <c r="D37" s="5">
        <v>462</v>
      </c>
      <c r="F37" s="10">
        <f t="shared" si="1"/>
        <v>0</v>
      </c>
    </row>
    <row r="38" spans="1:6" ht="45">
      <c r="A38" t="s">
        <v>34</v>
      </c>
      <c r="B38" s="2" t="s">
        <v>64</v>
      </c>
      <c r="C38" s="4" t="s">
        <v>20</v>
      </c>
      <c r="D38" s="5">
        <v>115.5</v>
      </c>
      <c r="F38" s="10">
        <f t="shared" si="1"/>
        <v>0</v>
      </c>
    </row>
    <row r="39" spans="1:6" ht="60">
      <c r="A39" t="s">
        <v>35</v>
      </c>
      <c r="B39" s="2" t="s">
        <v>65</v>
      </c>
      <c r="C39" s="4" t="s">
        <v>20</v>
      </c>
      <c r="D39" s="5">
        <v>22.6</v>
      </c>
      <c r="F39" s="10">
        <f t="shared" si="1"/>
        <v>0</v>
      </c>
    </row>
    <row r="40" spans="1:6" ht="75">
      <c r="A40" s="30" t="s">
        <v>36</v>
      </c>
      <c r="B40" s="31" t="s">
        <v>66</v>
      </c>
      <c r="C40" s="32" t="s">
        <v>20</v>
      </c>
      <c r="D40" s="33">
        <v>10.25</v>
      </c>
      <c r="E40" s="34"/>
      <c r="F40" s="34">
        <f t="shared" si="1"/>
        <v>0</v>
      </c>
    </row>
    <row r="41" spans="1:6" ht="30">
      <c r="A41" t="s">
        <v>37</v>
      </c>
      <c r="B41" s="2" t="s">
        <v>95</v>
      </c>
      <c r="C41" s="4" t="s">
        <v>18</v>
      </c>
      <c r="D41" s="5">
        <v>462</v>
      </c>
      <c r="F41" s="10">
        <f t="shared" si="1"/>
        <v>0</v>
      </c>
    </row>
    <row r="42" spans="1:6" ht="45">
      <c r="A42" s="2" t="s">
        <v>38</v>
      </c>
      <c r="B42" s="18" t="s">
        <v>96</v>
      </c>
      <c r="C42" s="4" t="s">
        <v>18</v>
      </c>
      <c r="D42" s="5">
        <v>370</v>
      </c>
      <c r="F42" s="10">
        <f t="shared" si="1"/>
        <v>0</v>
      </c>
    </row>
    <row r="43" spans="1:6" ht="45">
      <c r="A43" s="2" t="s">
        <v>89</v>
      </c>
      <c r="B43" s="18" t="s">
        <v>90</v>
      </c>
      <c r="C43" s="4" t="s">
        <v>24</v>
      </c>
      <c r="D43" s="5">
        <v>4</v>
      </c>
      <c r="F43" s="10">
        <f>D43*E43</f>
        <v>0</v>
      </c>
    </row>
    <row r="45" spans="2:6" ht="15">
      <c r="B45" s="1" t="s">
        <v>51</v>
      </c>
      <c r="F45" s="11">
        <f>SUM(F34:F43)</f>
        <v>0</v>
      </c>
    </row>
    <row r="46" ht="15">
      <c r="B46" s="1"/>
    </row>
    <row r="47" ht="15">
      <c r="B47" s="1"/>
    </row>
    <row r="48" spans="1:2" ht="15.75">
      <c r="A48" s="9" t="s">
        <v>39</v>
      </c>
      <c r="B48" s="7" t="s">
        <v>22</v>
      </c>
    </row>
    <row r="49" spans="1:2" ht="15.75">
      <c r="A49" s="9"/>
      <c r="B49" s="7"/>
    </row>
    <row r="50" spans="1:6" ht="45">
      <c r="A50" s="30" t="s">
        <v>40</v>
      </c>
      <c r="B50" s="31" t="s">
        <v>68</v>
      </c>
      <c r="C50" s="32" t="s">
        <v>17</v>
      </c>
      <c r="D50" s="33">
        <v>130</v>
      </c>
      <c r="E50" s="34"/>
      <c r="F50" s="34">
        <f>D50*E50</f>
        <v>0</v>
      </c>
    </row>
    <row r="51" spans="1:6" ht="45">
      <c r="A51" s="30" t="s">
        <v>41</v>
      </c>
      <c r="B51" s="31" t="s">
        <v>69</v>
      </c>
      <c r="C51" s="32" t="s">
        <v>17</v>
      </c>
      <c r="D51" s="33">
        <v>10</v>
      </c>
      <c r="E51" s="34"/>
      <c r="F51" s="34">
        <f aca="true" t="shared" si="2" ref="F51:F56">D51*E51</f>
        <v>0</v>
      </c>
    </row>
    <row r="52" spans="1:6" ht="45">
      <c r="A52" s="30" t="s">
        <v>42</v>
      </c>
      <c r="B52" s="31" t="s">
        <v>70</v>
      </c>
      <c r="C52" s="32" t="s">
        <v>17</v>
      </c>
      <c r="D52" s="33">
        <v>170</v>
      </c>
      <c r="E52" s="34"/>
      <c r="F52" s="34">
        <f>D52*E52</f>
        <v>0</v>
      </c>
    </row>
    <row r="53" spans="1:6" ht="45">
      <c r="A53" s="30" t="s">
        <v>43</v>
      </c>
      <c r="B53" s="31" t="s">
        <v>83</v>
      </c>
      <c r="C53" s="32" t="s">
        <v>17</v>
      </c>
      <c r="D53" s="33">
        <v>66.3</v>
      </c>
      <c r="E53" s="34"/>
      <c r="F53" s="34">
        <f t="shared" si="2"/>
        <v>0</v>
      </c>
    </row>
    <row r="54" spans="1:6" ht="90">
      <c r="A54" t="s">
        <v>44</v>
      </c>
      <c r="B54" s="2" t="s">
        <v>49</v>
      </c>
      <c r="C54" s="4" t="s">
        <v>18</v>
      </c>
      <c r="D54" s="5">
        <v>41</v>
      </c>
      <c r="F54" s="10">
        <f t="shared" si="2"/>
        <v>0</v>
      </c>
    </row>
    <row r="55" spans="1:6" ht="30">
      <c r="A55" t="s">
        <v>45</v>
      </c>
      <c r="B55" s="2" t="s">
        <v>84</v>
      </c>
      <c r="C55" s="4" t="s">
        <v>24</v>
      </c>
      <c r="D55" s="5">
        <v>65</v>
      </c>
      <c r="F55" s="10">
        <f>D55*E55</f>
        <v>0</v>
      </c>
    </row>
    <row r="56" spans="1:6" ht="60">
      <c r="A56" t="s">
        <v>86</v>
      </c>
      <c r="B56" s="2" t="s">
        <v>87</v>
      </c>
      <c r="C56" s="4" t="s">
        <v>24</v>
      </c>
      <c r="D56" s="5">
        <v>3</v>
      </c>
      <c r="F56" s="10">
        <f t="shared" si="2"/>
        <v>0</v>
      </c>
    </row>
    <row r="58" spans="2:6" ht="15">
      <c r="B58" s="1" t="s">
        <v>52</v>
      </c>
      <c r="F58" s="11">
        <f>SUM(F50:F56)</f>
        <v>0</v>
      </c>
    </row>
    <row r="61" spans="1:2" ht="15.75">
      <c r="A61" s="9" t="s">
        <v>46</v>
      </c>
      <c r="B61" s="7" t="s">
        <v>26</v>
      </c>
    </row>
    <row r="62" spans="1:2" ht="15.75">
      <c r="A62" s="9"/>
      <c r="B62" s="7"/>
    </row>
    <row r="63" spans="1:6" ht="30">
      <c r="A63" t="s">
        <v>47</v>
      </c>
      <c r="B63" s="2" t="s">
        <v>25</v>
      </c>
      <c r="C63" s="4" t="s">
        <v>18</v>
      </c>
      <c r="D63" s="5">
        <v>462</v>
      </c>
      <c r="F63" s="10">
        <f>D63*E63</f>
        <v>0</v>
      </c>
    </row>
    <row r="64" spans="1:6" ht="45">
      <c r="A64" s="30" t="s">
        <v>48</v>
      </c>
      <c r="B64" s="31" t="s">
        <v>92</v>
      </c>
      <c r="C64" s="32" t="s">
        <v>17</v>
      </c>
      <c r="D64" s="33">
        <v>128.7</v>
      </c>
      <c r="E64" s="34"/>
      <c r="F64" s="34">
        <f>D64*E64</f>
        <v>0</v>
      </c>
    </row>
    <row r="65" spans="1:6" ht="15">
      <c r="A65" s="30" t="s">
        <v>67</v>
      </c>
      <c r="B65" s="31" t="s">
        <v>85</v>
      </c>
      <c r="C65" s="32" t="s">
        <v>17</v>
      </c>
      <c r="D65" s="33">
        <v>166</v>
      </c>
      <c r="E65" s="34"/>
      <c r="F65" s="34">
        <f>D65*E65</f>
        <v>0</v>
      </c>
    </row>
    <row r="66" spans="1:6" ht="15">
      <c r="A66" s="30"/>
      <c r="B66" s="1" t="s">
        <v>53</v>
      </c>
      <c r="F66" s="11">
        <f>SUM(F63:F65)</f>
        <v>0</v>
      </c>
    </row>
    <row r="69" spans="1:2" ht="36.75" customHeight="1">
      <c r="A69" s="9" t="s">
        <v>71</v>
      </c>
      <c r="B69" s="7" t="s">
        <v>88</v>
      </c>
    </row>
    <row r="70" spans="1:6" ht="271.5" customHeight="1">
      <c r="A70" t="s">
        <v>98</v>
      </c>
      <c r="B70" s="2" t="s">
        <v>91</v>
      </c>
      <c r="C70" s="4" t="s">
        <v>24</v>
      </c>
      <c r="D70" s="5">
        <v>7</v>
      </c>
      <c r="F70" s="10">
        <f>D70*E70</f>
        <v>0</v>
      </c>
    </row>
    <row r="71" spans="1:6" ht="22.5" customHeight="1">
      <c r="A71" s="30"/>
      <c r="B71" s="31"/>
      <c r="C71" s="32"/>
      <c r="D71" s="33"/>
      <c r="E71" s="34"/>
      <c r="F71" s="34"/>
    </row>
    <row r="72" spans="2:6" ht="15">
      <c r="B72" s="1" t="s">
        <v>93</v>
      </c>
      <c r="C72" s="35"/>
      <c r="D72" s="36"/>
      <c r="E72" s="11"/>
      <c r="F72" s="11">
        <f>SUM(F70:F70)</f>
        <v>0</v>
      </c>
    </row>
    <row r="74" ht="15.75">
      <c r="B74" s="9" t="s">
        <v>55</v>
      </c>
    </row>
    <row r="75" ht="15.75">
      <c r="B75" s="9"/>
    </row>
    <row r="76" spans="1:6" ht="15.75">
      <c r="A76" s="9" t="s">
        <v>7</v>
      </c>
      <c r="B76" s="7" t="s">
        <v>8</v>
      </c>
      <c r="F76" s="11">
        <f>+F21</f>
        <v>0</v>
      </c>
    </row>
    <row r="77" spans="1:6" ht="15.75">
      <c r="A77" s="9" t="s">
        <v>15</v>
      </c>
      <c r="B77" s="7" t="s">
        <v>16</v>
      </c>
      <c r="F77" s="11">
        <f>+F29</f>
        <v>0</v>
      </c>
    </row>
    <row r="78" spans="1:6" ht="15.75">
      <c r="A78" s="9" t="s">
        <v>29</v>
      </c>
      <c r="B78" s="7" t="s">
        <v>19</v>
      </c>
      <c r="F78" s="11">
        <f>+F45</f>
        <v>0</v>
      </c>
    </row>
    <row r="79" spans="1:6" ht="15.75">
      <c r="A79" s="9" t="s">
        <v>39</v>
      </c>
      <c r="B79" s="7" t="s">
        <v>22</v>
      </c>
      <c r="F79" s="11">
        <f>+F58</f>
        <v>0</v>
      </c>
    </row>
    <row r="80" spans="1:6" ht="15.75">
      <c r="A80" s="20" t="s">
        <v>46</v>
      </c>
      <c r="B80" s="19" t="s">
        <v>26</v>
      </c>
      <c r="C80" s="21"/>
      <c r="D80" s="22"/>
      <c r="E80" s="23"/>
      <c r="F80" s="11">
        <f>+F66</f>
        <v>0</v>
      </c>
    </row>
    <row r="81" spans="1:6" ht="15.75">
      <c r="A81" s="37" t="s">
        <v>71</v>
      </c>
      <c r="B81" s="38" t="s">
        <v>88</v>
      </c>
      <c r="C81" s="39"/>
      <c r="D81" s="40"/>
      <c r="E81" s="41"/>
      <c r="F81" s="42">
        <f>+F72</f>
        <v>0</v>
      </c>
    </row>
    <row r="82" spans="1:6" ht="15.75">
      <c r="A82" s="24" t="s">
        <v>99</v>
      </c>
      <c r="B82" s="25" t="s">
        <v>97</v>
      </c>
      <c r="C82" s="26"/>
      <c r="D82" s="27"/>
      <c r="E82" s="28"/>
      <c r="F82" s="29">
        <f>SUM(F76:F81)*10%</f>
        <v>0</v>
      </c>
    </row>
    <row r="83" spans="2:6" ht="15.75">
      <c r="B83" s="7" t="s">
        <v>56</v>
      </c>
      <c r="F83" s="11">
        <f>SUM(F76:F82)</f>
        <v>0</v>
      </c>
    </row>
    <row r="84" spans="1:6" ht="15">
      <c r="A84" s="15"/>
      <c r="B84" s="16" t="s">
        <v>57</v>
      </c>
      <c r="C84" s="12"/>
      <c r="D84" s="13"/>
      <c r="E84" s="14"/>
      <c r="F84" s="17">
        <f>F83*22%</f>
        <v>0</v>
      </c>
    </row>
    <row r="85" spans="2:6" ht="15">
      <c r="B85" s="1" t="s">
        <v>58</v>
      </c>
      <c r="F85" s="11">
        <f>F83+F84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alenkac</cp:lastModifiedBy>
  <cp:lastPrinted>2014-05-16T06:08:24Z</cp:lastPrinted>
  <dcterms:created xsi:type="dcterms:W3CDTF">2014-02-15T13:45:56Z</dcterms:created>
  <dcterms:modified xsi:type="dcterms:W3CDTF">2014-05-16T06:08:29Z</dcterms:modified>
  <cp:category/>
  <cp:version/>
  <cp:contentType/>
  <cp:contentStatus/>
</cp:coreProperties>
</file>