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920" windowHeight="4320" tabRatio="885" activeTab="0"/>
  </bookViews>
  <sheets>
    <sheet name="A.01" sheetId="1" r:id="rId1"/>
    <sheet name="Rekapitulacija" sheetId="2" r:id="rId2"/>
  </sheets>
  <definedNames>
    <definedName name="_xlnm.Print_Area" localSheetId="0">'A.01'!$A$1:$L$62</definedName>
  </definedNames>
  <calcPr fullCalcOnLoad="1"/>
</workbook>
</file>

<file path=xl/sharedStrings.xml><?xml version="1.0" encoding="utf-8"?>
<sst xmlns="http://schemas.openxmlformats.org/spreadsheetml/2006/main" count="255" uniqueCount="153">
  <si>
    <t>M3</t>
  </si>
  <si>
    <t>0</t>
  </si>
  <si>
    <t>M2</t>
  </si>
  <si>
    <t>SKRITO</t>
  </si>
  <si>
    <t>Cena</t>
  </si>
  <si>
    <t>M1</t>
  </si>
  <si>
    <t>KOM</t>
  </si>
  <si>
    <t>Nepredvidena dela</t>
  </si>
  <si>
    <t>Znesek   EUR</t>
  </si>
  <si>
    <t>Skupaj EUR:</t>
  </si>
  <si>
    <t>Vgrajevanje tampona</t>
  </si>
  <si>
    <t>Zakoličba osi in postavitev gradbenih profilov.</t>
  </si>
  <si>
    <t>Široki strojni izkop v brežini</t>
  </si>
  <si>
    <t>Kamnita zložba - zakoličba osi, postavitev gradbenih profilov</t>
  </si>
  <si>
    <t>Planiranje dna zemeljskega planuma</t>
  </si>
  <si>
    <t>Kamnita zložba</t>
  </si>
  <si>
    <t>Betonski venec kamnite zložbe</t>
  </si>
  <si>
    <t>PR</t>
  </si>
  <si>
    <t>Planiranje dna zemeljskega planuma izkopa, podlaga za izvedbo temelja zložbe.</t>
  </si>
  <si>
    <t xml:space="preserve">Rezanje asfalta </t>
  </si>
  <si>
    <t>Rezanje asfalta vzdolž cestišča v deb. do 6 cm.</t>
  </si>
  <si>
    <t>Delna zapora ceste, zavarovanje cestišča v fazi gradnje</t>
  </si>
  <si>
    <t>Delna zapora ceste, zavarovanje cestišča v fazi gradnje.</t>
  </si>
  <si>
    <t>Rušenje in odvoz asfalta</t>
  </si>
  <si>
    <t>Rušenje asfalta v vdeb. do 10 cm in odvoz v stalno deponijo.</t>
  </si>
  <si>
    <t xml:space="preserve">Dobava in naprava stene kamnite zložbe, vključno s postavitvijo kamnitih blokov na betonsko podlago, polnjenjem prostorov med kamni z betonom v razmerju kamen/beton 60/40, fuge so obdelane s cementno malto. </t>
  </si>
  <si>
    <t>Dobava in vgradnja kamnitega tamponskega materialala (za kamnito zložbo) komplet z uvaljanjem do predpisane zbitosti.</t>
  </si>
  <si>
    <t>Vgrajevanje PVC izcednic</t>
  </si>
  <si>
    <t>Fino planiranje pred asfaltacijo</t>
  </si>
  <si>
    <t xml:space="preserve">Fino planiranje tampona pred asfaltacijo. </t>
  </si>
  <si>
    <t xml:space="preserve">Asfalt - ročno polaganje (AC 11 surf B 50/70, A4) povprečne deb. 6 cm  </t>
  </si>
  <si>
    <t>Izdelava nosilne plasti bitumiziranega drobljenca zrnavosti 0/11 mm (AC 11 surf B 50/70, A4) povprečne deb. 6 cm - ročna asfaltacija razširjenega dela cestišča ob kamniti zložbi, komplet z izvedbo spojev z obstoječim asfaltom.</t>
  </si>
  <si>
    <t>Široki strojni izkop v brežini v težki zemljini III. - IV. ktg (skupaj z obstoječim kamnitim zidom) s pravilnim odsekom stranice in odvozom v bližnjo deponijo na razdalji do 1 km.</t>
  </si>
  <si>
    <t>Dobava in izdelava betonskega venca kamnite zložbe v višini 15 cm in širini 40 cm, skupaj s potrebnim opažem (obojestransko), armaturnim košem in betonom MB 30. Obračun po m1 AB vezi.</t>
  </si>
  <si>
    <t>Dobava in vgrajevanje v kamnito zložbo PVC izcednic fi 100 mm (barbakane).</t>
  </si>
  <si>
    <t>Pikiranje v terenu V. ktg</t>
  </si>
  <si>
    <t>Delno pikiranje v terenu V. ktg.  (dne temelja kamnite zložbe) s pravilnim odsekom stranice in odvozom v bližnjo deponijo na razdalji do 1 km.</t>
  </si>
  <si>
    <r>
      <t xml:space="preserve"> </t>
    </r>
    <r>
      <rPr>
        <b/>
        <sz val="12"/>
        <rFont val="Arial CE"/>
        <family val="0"/>
      </rPr>
      <t>REKAPITULACIJA</t>
    </r>
  </si>
  <si>
    <t>Nepredvidena dela - z vpisom v gradbeni dnevnik in potrditvijo nadzornega organa - predvidi se 10% od vseh del.</t>
  </si>
  <si>
    <t>Drenaža fi 200 mm</t>
  </si>
  <si>
    <t>Dobava in vgradnja drenažne cevi fi 200 mm skupaj z kamnitim drenažnim zasutjem (vzdolž ob kamniti zložbi in delno za kamnito zložbo v območju plazu).</t>
  </si>
  <si>
    <t>Cevni propust fi 30 cm (preko ceste)</t>
  </si>
  <si>
    <t>Dobava in izvedba cevnega propust fi 30 cm preko ceste, izvedba komplet z vsemi potrebnimi deli (rezanje asfalta (cestišče širine cca 5 m), izkop, polaganje cevi komplet s polnim obbetoniranjem preko ceste, ter zasip cevi).</t>
  </si>
  <si>
    <t>Vtočni jašek z LTŽ cestno rešetko</t>
  </si>
  <si>
    <t>Dobava in izvedba vtožnega jaška iz bet. cevi fi 50 cm  z LTŽ cestno rešetko, komplet z obdelavo dna, priključkov in obbetoniranjem rešetke.</t>
  </si>
  <si>
    <t>Široki strojni izkop v brežini v težki zemljini III. - IV. ktg (skupaj z obstoječim kamnitim zidom) s pravilnim odsekom stranice in odvozom v neposredno bližino (na drugi strani ceste!). Upoštevati je tudi razgrinjanje in planiranje deponirane zemlje. Pri izkopu je potrebno zaščititi asfaltno vozišče pred poškodbami.</t>
  </si>
  <si>
    <t>Dobava in naprava stene kamnite zložbe, vključno s postavitvijo kamnitih blokov na betonsko podlago, polnjenjem prostorov med kamni z betonom v razmerju kamen/beton 60/40, fuge so obdelane s cementno malto. Pri izdelavi kamnite zložbe je potrebno zaščititi asfaltno vozišče pred poškodbami.</t>
  </si>
  <si>
    <t>Morebitno delno pikiranje v terenu V. ktg.  (dna temelja kamnite zložbe) s pravilnim odsekom stranice in odvozom v neposredno bližino.</t>
  </si>
  <si>
    <t>Dobava in vgradnja kamnitega tamponskega materiala (za kamnito zložbo) komplet z uvaljanjem do predpisane zbitosti.</t>
  </si>
  <si>
    <t>Zakoličba meteornih kanalov</t>
  </si>
  <si>
    <t>Zakoličba meteornih kanalov z niveliranjem.</t>
  </si>
  <si>
    <t>Postavitev gradbenih profilov za izvedbo kanalizacije.</t>
  </si>
  <si>
    <t>Kanalizacija - postavitev gradbenih profilov</t>
  </si>
  <si>
    <t>Zakoličba obstoječih komunalnih naprav</t>
  </si>
  <si>
    <t>Zakoličba obstoječih komunalnih naprav in označitev - ocena.</t>
  </si>
  <si>
    <t>Posek dreves</t>
  </si>
  <si>
    <t>Posek dreves do fi 30 cm, komplet z razžaganjem.</t>
  </si>
  <si>
    <t>Strojni izkop za kanaliacijo</t>
  </si>
  <si>
    <t>Razpiranje jarkov</t>
  </si>
  <si>
    <t>Dobava in vgrajevanje gramoznega materiala za posteljico deb. 10 cm in zasip nad temenom cevi 10 cm z ročnim nabijanjem.</t>
  </si>
  <si>
    <t>Zasip jarka z izbranim materialom od izkopa</t>
  </si>
  <si>
    <t>Zasip jarka in gradbene jame z izbranim materialom od izkopa s komprimiranjem v plasteh po 30 cm.</t>
  </si>
  <si>
    <t>Odvoz odvečnega materiala</t>
  </si>
  <si>
    <t>Odvoz odvečnega materiala od izkopa na deponijo na razdalji do 5 km.</t>
  </si>
  <si>
    <t>Gramozni material (8 - 16 mm)</t>
  </si>
  <si>
    <t>Gramozni material (0 - 32 mm)</t>
  </si>
  <si>
    <t>Dobava in vgrajevanje nevezljivega gramoznega materiala (0 - 32 mm) v deb. 20 cm za zgornji ustroj..</t>
  </si>
  <si>
    <t>Planiranje in uvaljanje planuma zg. ustroja</t>
  </si>
  <si>
    <t>Planiranje in uvaljanje planuma zg. ustroja do predpisane zbitosti.</t>
  </si>
  <si>
    <t>Dopolnitev katastra kanalizacije</t>
  </si>
  <si>
    <t>Dopolnitev katastra kanalizacije z upravljalcem kamnalizacije.</t>
  </si>
  <si>
    <t>Izkop jarka za meteorno vodo</t>
  </si>
  <si>
    <t>Izkop jarka za meteorno vodo skupaj s čiščenjem vejevja z mini bagrom (ocena 9 ur)</t>
  </si>
  <si>
    <t>UR</t>
  </si>
  <si>
    <t>Rušenje vodovodnega jaška</t>
  </si>
  <si>
    <t>Površinski odkop zemljine</t>
  </si>
  <si>
    <t>Izdelava nove AB plošče dim 1,20/1,20 z vgrajenim kovinskim pokrovom za vodomerni jašek.</t>
  </si>
  <si>
    <t>Kovinska vtočna rešetka</t>
  </si>
  <si>
    <t>Vgradnja gramoza</t>
  </si>
  <si>
    <t>Dobava in vgrajevanje gramoznega materiala s planiranje in uvaljanjem.</t>
  </si>
  <si>
    <t>Izdelava AB tlaka</t>
  </si>
  <si>
    <t>Izdelava AB tlaka na utrjeno nasutje, AB tlak deb. 10 cm z armaturno mrežo in zalikano površino.</t>
  </si>
  <si>
    <t>Rušenje betona za postavitev nove linijske rešetke</t>
  </si>
  <si>
    <t>Rušenje betona za postavitev nove linijske kovinske rešetke, komplet z vsemi deli.</t>
  </si>
  <si>
    <t>Nova kovinska linijska rešetka</t>
  </si>
  <si>
    <t xml:space="preserve">Dobava in vgradnja nove kovinske linijske rešetke širine 15 cm, iz pocinkane pločevine, komplet s betonsko kanaleto in obbetoniranjem, ter izvedbo iztoka. </t>
  </si>
  <si>
    <t>Vrtni robniki</t>
  </si>
  <si>
    <t xml:space="preserve">Dsobava in polaganje novih vrtnih robnikov dim. 10/25 cm, komplet z vsemi potrebnimi del:, izkop, betonska podlaga, obbetoniranje in fugiranjem. </t>
  </si>
  <si>
    <t>Asfaltiranje - priprava podlage</t>
  </si>
  <si>
    <t xml:space="preserve">Strojni izkop za kanalizacijo v zemljini III. - IV. ktg, širine do 2,50 m, globine do 2,00 m, s pravilnim odsekom stranic in s planiranjem dna, ter z nakladanjem na transportno sredstvo. </t>
  </si>
  <si>
    <t>Razpiranje jarkov in gradbene jame, na delu cca 20 - 30 m, kjer je globina izkopa 2 m.</t>
  </si>
  <si>
    <t>Strojni, deloma ročni površinski odkop zemljine III. ktg. deb. do 30 cm, s planiranjem in uvaljanje, komplet z odvozom materiala na krajevno deponijo.</t>
  </si>
  <si>
    <t xml:space="preserve">Nova betonska plošča s pokrovom za vodomerni jašek </t>
  </si>
  <si>
    <t>Strojno in deloma ročno rušenje obst. vodovodnega jaška (zaradi nižanja nivoja jaška), komplet z odvozom ruševin.</t>
  </si>
  <si>
    <t xml:space="preserve">Dobava in vgradnja povozne kovinske vtočne rešetke dim. 70/70 cm (izdelana po naročilu), komplet z obbetoniranjem. </t>
  </si>
  <si>
    <t xml:space="preserve">Asfalt - asfaltiranje platoja (AC 11 surf B 50/70, A4) povprečne deb. 6 cm  </t>
  </si>
  <si>
    <t>Izdelava asfaltne prevleke iz nosilne plasti bitumiziranega drobljenca zrnavosti 0/11 mm (AC 11 surf B 50/70, A4) povprečne deb. 6 cm - strojno, delno ročna asfaltacija platoja.</t>
  </si>
  <si>
    <t xml:space="preserve">Priprava podlage pred asfaltiranjem, izravnava že nasutega platoja, z minimalnim dovozom  manjkajočega tamponskega materiala, ter s planiranjem in uvaljanjem. </t>
  </si>
  <si>
    <t>Popisi del:</t>
  </si>
  <si>
    <t>Izkop za izvedbo AB podpornega zidu</t>
  </si>
  <si>
    <t>Strojni široki izkop v terenu III. - IV. ktg za izvedbo novega AB podpornega zidu, komplet z odlaganjem materiala v bližini.</t>
  </si>
  <si>
    <t>Planiranje na izkopa</t>
  </si>
  <si>
    <t xml:space="preserve">Zakoličba AB zidu s postavitvijo gradbenih profilov - zid poteka v krivini </t>
  </si>
  <si>
    <t xml:space="preserve">Zakoličba zidu s postavitvijo gradbenih profilov </t>
  </si>
  <si>
    <t>Opaž temeljev</t>
  </si>
  <si>
    <t>Planiranje z uvaljanjem dna izkopa (za izvedbo temelja zidu) - plato v višinskih kampadah.</t>
  </si>
  <si>
    <t>Opaž temeljev AB zidu višine 50 cm, (temelji so višinsko v kampadah), komplet z vsemi potrebnimi deli.</t>
  </si>
  <si>
    <t>Opaž zidu</t>
  </si>
  <si>
    <t>Dvostranski opaž AB zidu deb. 30 cm, višine do 2,50 m, zid je izveden v lomljeni krivini , komplet z vsemi potrebnimi deli.</t>
  </si>
  <si>
    <t>Armatura</t>
  </si>
  <si>
    <t>Dobava in vgradnja armature v AB temelje (armeturni koš) in v AB zid (armaturne mreže).</t>
  </si>
  <si>
    <t>KG</t>
  </si>
  <si>
    <t>Beton zid- MB 30</t>
  </si>
  <si>
    <t xml:space="preserve">Dobava in vgradnja betona (MB-30) v AB zid. </t>
  </si>
  <si>
    <t>Beton temelji- MB 20</t>
  </si>
  <si>
    <t xml:space="preserve">Dobava in vgradnja betona (MB-20) v AB temelje. </t>
  </si>
  <si>
    <t>Trikotne letvice</t>
  </si>
  <si>
    <t>Dovbava in montaža trikotnih letvic (zaključek zidnega opaža).</t>
  </si>
  <si>
    <t>Rezanje asfalta</t>
  </si>
  <si>
    <t>Rezanje asfalta deb. 6 cm.</t>
  </si>
  <si>
    <t>Rušenje asfalta</t>
  </si>
  <si>
    <t>Rušenje asfalta z odvozom v stalno deponijo na razdalji do 5 km.</t>
  </si>
  <si>
    <t>Dobava in izdelava vtočnega jaška fi 60 cm, globine do 2,00 m, komplet  z LTŽ vtoćno rešetko za težki promet. Izvedba komplet z vsemi potrebnimi deli.</t>
  </si>
  <si>
    <t>Meteorna kanalizacija fi 30 cm</t>
  </si>
  <si>
    <t xml:space="preserve">Dobava in izvedba meteorne kanalizacije iz rebraste cevi (zunanji premer  fi 30 cm), komplet z vsemi potrebnimi deli: izkop globine do 1,00 m, zasip cevi s peskom in z materialom od izkopa, ter izvedba priključka na jašek in iztoka v potok. </t>
  </si>
  <si>
    <t>Planiranje in uvaljanje platoja pred asfaltacijo</t>
  </si>
  <si>
    <t>Planiranje in uvaljanje platoja do predpisane zbitosti (pred asfaltacijo).</t>
  </si>
  <si>
    <t>Vtočni jašek fi 60 cm z LTŽ rešetko</t>
  </si>
  <si>
    <t xml:space="preserve">Asfalt - asfaltiranje (AC 11 surf B 50/70, A4) povprečne deb. 6 cm  </t>
  </si>
  <si>
    <t>Izdelava asfaltne prevleke iz nosilne plasti bitumiziranega drobljenca zrnavosti 0/11 mm (AC 11 surf B 50/70, A4) povprečne deb. 6 cm - strojno, delno ročna asfaltacija cestišča, komplet s obelavo stikov z obstoječim asfaltom.</t>
  </si>
  <si>
    <t xml:space="preserve">Izravnava viška zemlje  </t>
  </si>
  <si>
    <t xml:space="preserve">Izravnava viška zemlje s planiranjem in zatravitvijo.  </t>
  </si>
  <si>
    <t>skupaj:</t>
  </si>
  <si>
    <t>DDV 22%</t>
  </si>
  <si>
    <t>skupaj z DDV-jem:</t>
  </si>
  <si>
    <t>Kanalizacija  - PVC cevi DN 250 mm (polno obbetonirane)</t>
  </si>
  <si>
    <t>Dobava in izdelava kanalizacije iz PVC cevi fi 25 cm,, polno obbetonirane.</t>
  </si>
  <si>
    <t>Jašek iz bet. cevi  fi 80 cm - globine (1,0 - 1,50 m)</t>
  </si>
  <si>
    <t>Izdelava jaška iz betonskih cevi krožnega preseka 800 mm, komplet z AB temeljem, izvedbo priključka in obbetoniranjem - globine 1,0 - 1,50 m.</t>
  </si>
  <si>
    <t>Jašek iz bet. cevi  fi 80 cm - globine (nad 1,50 m)</t>
  </si>
  <si>
    <t>Izdelava jaška iz betonskih cevi krožnega preseka 800 mm, komplet z AB temeljem, izvedbo priključka in obbetoniranjem - globine nad 1,50 m.</t>
  </si>
  <si>
    <t>LTŽ pokrov fi 60 cm z betonsko ploščo</t>
  </si>
  <si>
    <t>Dobava in vgradnja LTŽ pokrova  krožnega prereza 600 mm (z nosilnostjo 400 kN), skupaj z bet. ploščo (jašek je fi 80 cm).</t>
  </si>
  <si>
    <t>SKLOP 1. Ravne - kamnita zložba</t>
  </si>
  <si>
    <t>SKLOP 2. Vrtovin - kamnita zložba</t>
  </si>
  <si>
    <t>SKLOP 3. Črniče (Lojkači) - meteorna kanalizacija</t>
  </si>
  <si>
    <t>SKLOP 4. Črniče (Britih) - ureditev odvodnjavanja</t>
  </si>
  <si>
    <t>SKLOP 5. Bela - širitev ceste za obračališče</t>
  </si>
  <si>
    <t>SKLOP 1. Objekt: Kamnita zložba Ravne (za zaselek Ušaji)</t>
  </si>
  <si>
    <t>SKLOP 2. Objekt: Kamnita zložba Vrtovin (za zaselek Jama)</t>
  </si>
  <si>
    <t>SKLOP 3. Objekt: Ureditev meteorne kanalizacije v zaselku "Lojkači" v Črničah</t>
  </si>
  <si>
    <t>SKLOP 4. Objekt: Ureditev javne poti in meteornih vod  v zaselku "Britih" v Črničah</t>
  </si>
  <si>
    <t xml:space="preserve">SKLOP 5. Objekt: Ureditev obračališča na javni poti v naselju Bela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</si>
</sst>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000"/>
    <numFmt numFmtId="181" formatCode="#,##0.00\ &quot;SIT&quot;"/>
    <numFmt numFmtId="182" formatCode="#,##0.00\ _S_I_T"/>
    <numFmt numFmtId="183" formatCode="#,##0.00_ ;\-#,##0.00\ "/>
    <numFmt numFmtId="184" formatCode="d/\ mmmm\,\ yyyy"/>
    <numFmt numFmtId="185" formatCode="dd/\ mm/\ yyyy"/>
    <numFmt numFmtId="186" formatCode="dd\.mm\.\ yyyy"/>
    <numFmt numFmtId="187" formatCode="#,##0.00\ "/>
    <numFmt numFmtId="188" formatCode="dd\.\ mm\.\ yyyy"/>
    <numFmt numFmtId="189" formatCode="dd/mm/\ yyyy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justify" vertical="top" wrapText="1"/>
    </xf>
    <xf numFmtId="187" fontId="1" fillId="0" borderId="0" xfId="0" applyNumberFormat="1" applyFont="1" applyAlignment="1">
      <alignment horizontal="right"/>
    </xf>
    <xf numFmtId="187" fontId="0" fillId="0" borderId="0" xfId="0" applyNumberFormat="1" applyFont="1" applyBorder="1" applyAlignment="1">
      <alignment vertical="top"/>
    </xf>
    <xf numFmtId="187" fontId="0" fillId="0" borderId="0" xfId="0" applyNumberFormat="1" applyFont="1" applyBorder="1" applyAlignment="1">
      <alignment horizontal="justify" vertical="top" wrapText="1"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1" fontId="0" fillId="33" borderId="0" xfId="0" applyNumberFormat="1" applyFont="1" applyFill="1" applyAlignment="1">
      <alignment horizontal="center" vertical="top"/>
    </xf>
    <xf numFmtId="187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 applyProtection="1">
      <alignment horizontal="right"/>
      <protection hidden="1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187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87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4" fontId="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L326"/>
  <sheetViews>
    <sheetView tabSelected="1" zoomScalePageLayoutView="0" workbookViewId="0" topLeftCell="B2">
      <selection activeCell="B2" sqref="B2"/>
    </sheetView>
  </sheetViews>
  <sheetFormatPr defaultColWidth="9.00390625" defaultRowHeight="12.75"/>
  <cols>
    <col min="1" max="1" width="5.75390625" style="11" hidden="1" customWidth="1"/>
    <col min="2" max="2" width="6.75390625" style="16" customWidth="1"/>
    <col min="3" max="3" width="9.125" style="17" customWidth="1"/>
    <col min="4" max="4" width="8.125" style="17" customWidth="1"/>
    <col min="5" max="5" width="9.125" style="17" customWidth="1"/>
    <col min="6" max="6" width="8.125" style="17" customWidth="1"/>
    <col min="7" max="7" width="16.125" style="17" customWidth="1"/>
    <col min="8" max="8" width="5.00390625" style="17" customWidth="1"/>
    <col min="9" max="9" width="0.74609375" style="17" customWidth="1"/>
    <col min="10" max="10" width="8.375" style="18" customWidth="1"/>
    <col min="11" max="11" width="0.74609375" style="17" customWidth="1"/>
    <col min="12" max="12" width="13.875" style="19" customWidth="1"/>
    <col min="13" max="13" width="8.125" style="17" customWidth="1"/>
    <col min="14" max="16384" width="9.125" style="17" customWidth="1"/>
  </cols>
  <sheetData>
    <row r="1" spans="2:12" s="11" customFormat="1" ht="14.25" customHeight="1" hidden="1">
      <c r="B1" s="13" t="s">
        <v>1</v>
      </c>
      <c r="C1" s="11" t="s">
        <v>3</v>
      </c>
      <c r="J1" s="14"/>
      <c r="L1" s="15">
        <f>SUM(L8:L771)</f>
        <v>0</v>
      </c>
    </row>
    <row r="2" spans="11:12" ht="15.75" customHeight="1">
      <c r="K2" s="19"/>
      <c r="L2" s="17"/>
    </row>
    <row r="3" spans="1:12" s="1" customFormat="1" ht="18.75" customHeight="1">
      <c r="A3" s="9" t="s">
        <v>3</v>
      </c>
      <c r="B3" s="3"/>
      <c r="C3" s="2" t="s">
        <v>98</v>
      </c>
      <c r="J3" s="6" t="s">
        <v>4</v>
      </c>
      <c r="K3" s="4"/>
      <c r="L3" s="10" t="s">
        <v>8</v>
      </c>
    </row>
    <row r="4" spans="1:12" s="1" customFormat="1" ht="15" customHeight="1">
      <c r="A4" s="9"/>
      <c r="B4" s="3"/>
      <c r="C4" s="2"/>
      <c r="J4" s="6"/>
      <c r="K4" s="4"/>
      <c r="L4" s="10"/>
    </row>
    <row r="5" spans="1:12" s="1" customFormat="1" ht="15" customHeight="1">
      <c r="A5" s="9"/>
      <c r="B5" s="3"/>
      <c r="C5" s="2" t="s">
        <v>148</v>
      </c>
      <c r="J5" s="6"/>
      <c r="K5" s="4"/>
      <c r="L5" s="10"/>
    </row>
    <row r="6" spans="1:12" s="1" customFormat="1" ht="12.75" customHeight="1">
      <c r="A6" s="9"/>
      <c r="B6" s="3"/>
      <c r="C6" s="2"/>
      <c r="J6" s="6"/>
      <c r="K6" s="4"/>
      <c r="L6" s="10"/>
    </row>
    <row r="7" spans="1:3" ht="12.75">
      <c r="A7" s="11">
        <f>IF(C7=0,0,1)</f>
        <v>1</v>
      </c>
      <c r="B7" s="16">
        <f>SUM($A$7:A7)*A7</f>
        <v>1</v>
      </c>
      <c r="C7" s="21" t="s">
        <v>21</v>
      </c>
    </row>
    <row r="8" spans="3:10" ht="24" customHeight="1">
      <c r="C8" s="42" t="s">
        <v>22</v>
      </c>
      <c r="D8" s="43"/>
      <c r="E8" s="43"/>
      <c r="F8" s="43"/>
      <c r="G8" s="43"/>
      <c r="H8" s="43"/>
      <c r="I8" s="12"/>
      <c r="J8" s="8"/>
    </row>
    <row r="9" spans="5:12" ht="12.75">
      <c r="E9" s="17" t="s">
        <v>6</v>
      </c>
      <c r="G9" s="22">
        <v>1</v>
      </c>
      <c r="J9" s="20"/>
      <c r="L9" s="19">
        <f>G9*J9</f>
        <v>0</v>
      </c>
    </row>
    <row r="10" spans="7:10" ht="13.5" customHeight="1">
      <c r="G10" s="22"/>
      <c r="J10" s="20"/>
    </row>
    <row r="11" spans="1:3" ht="12.75">
      <c r="A11" s="11">
        <f>IF(C11=0,0,1)</f>
        <v>1</v>
      </c>
      <c r="B11" s="16">
        <f>SUM($A$7:A11)*A11</f>
        <v>2</v>
      </c>
      <c r="C11" s="21" t="s">
        <v>13</v>
      </c>
    </row>
    <row r="12" spans="3:10" ht="22.5" customHeight="1">
      <c r="C12" s="42" t="s">
        <v>11</v>
      </c>
      <c r="D12" s="43"/>
      <c r="E12" s="43"/>
      <c r="F12" s="43"/>
      <c r="G12" s="43"/>
      <c r="H12" s="43"/>
      <c r="I12" s="12"/>
      <c r="J12" s="8"/>
    </row>
    <row r="13" spans="5:12" ht="12.75">
      <c r="E13" s="17" t="s">
        <v>6</v>
      </c>
      <c r="G13" s="22">
        <v>5</v>
      </c>
      <c r="J13" s="20"/>
      <c r="L13" s="19">
        <f>G13*J13</f>
        <v>0</v>
      </c>
    </row>
    <row r="14" spans="7:10" ht="12.75">
      <c r="G14" s="22"/>
      <c r="J14" s="20"/>
    </row>
    <row r="15" spans="1:3" ht="12.75">
      <c r="A15" s="11">
        <f>IF(C15=0,0,1)</f>
        <v>1</v>
      </c>
      <c r="B15" s="16">
        <f>SUM($A$7:A15)*A15</f>
        <v>3</v>
      </c>
      <c r="C15" s="21" t="s">
        <v>19</v>
      </c>
    </row>
    <row r="16" spans="3:10" ht="23.25" customHeight="1">
      <c r="C16" s="42" t="s">
        <v>20</v>
      </c>
      <c r="D16" s="43"/>
      <c r="E16" s="43"/>
      <c r="F16" s="43"/>
      <c r="G16" s="43"/>
      <c r="H16" s="43"/>
      <c r="I16" s="12"/>
      <c r="J16" s="8"/>
    </row>
    <row r="17" spans="5:12" ht="12.75">
      <c r="E17" s="17" t="s">
        <v>5</v>
      </c>
      <c r="G17" s="22">
        <v>50</v>
      </c>
      <c r="J17" s="20"/>
      <c r="L17" s="19">
        <f>G17*J17</f>
        <v>0</v>
      </c>
    </row>
    <row r="18" spans="7:10" ht="12.75">
      <c r="G18" s="22"/>
      <c r="J18" s="20"/>
    </row>
    <row r="19" spans="1:3" ht="12.75">
      <c r="A19" s="11">
        <f>IF(C19=0,0,1)</f>
        <v>1</v>
      </c>
      <c r="B19" s="16">
        <f>SUM($A$7:A19)*A19</f>
        <v>4</v>
      </c>
      <c r="C19" s="21" t="s">
        <v>23</v>
      </c>
    </row>
    <row r="20" spans="3:10" ht="31.5" customHeight="1">
      <c r="C20" s="42" t="s">
        <v>24</v>
      </c>
      <c r="D20" s="43"/>
      <c r="E20" s="43"/>
      <c r="F20" s="43"/>
      <c r="G20" s="43"/>
      <c r="H20" s="43"/>
      <c r="I20" s="12"/>
      <c r="J20" s="8"/>
    </row>
    <row r="21" spans="5:12" ht="12.75">
      <c r="E21" s="17" t="s">
        <v>5</v>
      </c>
      <c r="G21" s="22">
        <v>30</v>
      </c>
      <c r="J21" s="20"/>
      <c r="L21" s="19">
        <f>G21*J21</f>
        <v>0</v>
      </c>
    </row>
    <row r="22" spans="1:3" ht="12.75">
      <c r="A22" s="11">
        <f>IF(C22=0,0,1)</f>
        <v>1</v>
      </c>
      <c r="B22" s="16">
        <f>SUM($A$7:A22)*A22</f>
        <v>5</v>
      </c>
      <c r="C22" s="21" t="s">
        <v>12</v>
      </c>
    </row>
    <row r="23" spans="3:10" ht="42.75" customHeight="1">
      <c r="C23" s="42" t="s">
        <v>32</v>
      </c>
      <c r="D23" s="43"/>
      <c r="E23" s="43"/>
      <c r="F23" s="43"/>
      <c r="G23" s="43"/>
      <c r="H23" s="43"/>
      <c r="I23" s="12"/>
      <c r="J23" s="8"/>
    </row>
    <row r="24" spans="5:12" ht="12.75">
      <c r="E24" s="17" t="s">
        <v>0</v>
      </c>
      <c r="G24" s="22">
        <v>250</v>
      </c>
      <c r="J24" s="20"/>
      <c r="L24" s="19">
        <f>G24*J24</f>
        <v>0</v>
      </c>
    </row>
    <row r="25" spans="7:10" ht="12" customHeight="1">
      <c r="G25" s="22"/>
      <c r="J25" s="20"/>
    </row>
    <row r="26" spans="1:3" ht="12.75">
      <c r="A26" s="11">
        <f>IF(C26=0,0,1)</f>
        <v>1</v>
      </c>
      <c r="B26" s="16">
        <f>SUM($A$7:A26)*A26</f>
        <v>6</v>
      </c>
      <c r="C26" s="21" t="s">
        <v>35</v>
      </c>
    </row>
    <row r="27" spans="3:10" ht="42.75" customHeight="1">
      <c r="C27" s="42" t="s">
        <v>36</v>
      </c>
      <c r="D27" s="43"/>
      <c r="E27" s="43"/>
      <c r="F27" s="43"/>
      <c r="G27" s="43"/>
      <c r="H27" s="43"/>
      <c r="I27" s="12"/>
      <c r="J27" s="8"/>
    </row>
    <row r="28" spans="5:12" ht="12.75">
      <c r="E28" s="17" t="s">
        <v>0</v>
      </c>
      <c r="G28" s="22">
        <v>30</v>
      </c>
      <c r="J28" s="20"/>
      <c r="L28" s="19">
        <f>G28*J28</f>
        <v>0</v>
      </c>
    </row>
    <row r="29" spans="7:10" ht="12.75">
      <c r="G29" s="22"/>
      <c r="J29" s="20"/>
    </row>
    <row r="30" spans="1:3" ht="12.75">
      <c r="A30" s="11">
        <f>IF(C30=0,0,1)</f>
        <v>1</v>
      </c>
      <c r="B30" s="16">
        <f>SUM($A$7:A30)*A30</f>
        <v>7</v>
      </c>
      <c r="C30" s="21" t="s">
        <v>14</v>
      </c>
    </row>
    <row r="31" spans="3:10" ht="30" customHeight="1">
      <c r="C31" s="42" t="s">
        <v>18</v>
      </c>
      <c r="D31" s="43"/>
      <c r="E31" s="43"/>
      <c r="F31" s="43"/>
      <c r="G31" s="43"/>
      <c r="H31" s="43"/>
      <c r="I31" s="12"/>
      <c r="J31" s="8"/>
    </row>
    <row r="32" spans="5:12" ht="12.75">
      <c r="E32" s="17" t="s">
        <v>2</v>
      </c>
      <c r="G32" s="22">
        <v>70</v>
      </c>
      <c r="J32" s="20"/>
      <c r="L32" s="19">
        <f>G32*J32</f>
        <v>0</v>
      </c>
    </row>
    <row r="33" spans="7:10" ht="12.75">
      <c r="G33" s="22"/>
      <c r="J33" s="20"/>
    </row>
    <row r="34" spans="1:3" ht="12.75">
      <c r="A34" s="11">
        <f>IF(C34=0,0,1)</f>
        <v>1</v>
      </c>
      <c r="B34" s="16">
        <f>SUM($A$7:A34)*A34</f>
        <v>8</v>
      </c>
      <c r="C34" s="21" t="s">
        <v>15</v>
      </c>
    </row>
    <row r="35" spans="3:10" ht="57.75" customHeight="1">
      <c r="C35" s="42" t="s">
        <v>25</v>
      </c>
      <c r="D35" s="43"/>
      <c r="E35" s="43"/>
      <c r="F35" s="43"/>
      <c r="G35" s="43"/>
      <c r="H35" s="43"/>
      <c r="I35" s="12"/>
      <c r="J35" s="8"/>
    </row>
    <row r="36" spans="5:12" ht="12.75">
      <c r="E36" s="17" t="s">
        <v>0</v>
      </c>
      <c r="G36" s="22">
        <v>140</v>
      </c>
      <c r="J36" s="20"/>
      <c r="L36" s="19">
        <f>G36*J36</f>
        <v>0</v>
      </c>
    </row>
    <row r="37" spans="7:10" ht="12.75">
      <c r="G37" s="22"/>
      <c r="J37" s="20"/>
    </row>
    <row r="38" spans="1:3" ht="12.75">
      <c r="A38" s="11">
        <f>IF(C38=0,0,1)</f>
        <v>1</v>
      </c>
      <c r="B38" s="16">
        <f>SUM($A$7:A38)*A38</f>
        <v>9</v>
      </c>
      <c r="C38" s="21" t="s">
        <v>16</v>
      </c>
    </row>
    <row r="39" spans="3:10" ht="48.75" customHeight="1">
      <c r="C39" s="42" t="s">
        <v>33</v>
      </c>
      <c r="D39" s="43"/>
      <c r="E39" s="43"/>
      <c r="F39" s="43"/>
      <c r="G39" s="43"/>
      <c r="H39" s="43"/>
      <c r="I39" s="12"/>
      <c r="J39" s="8"/>
    </row>
    <row r="40" spans="5:12" ht="12.75">
      <c r="E40" s="17" t="s">
        <v>5</v>
      </c>
      <c r="G40" s="22">
        <v>35</v>
      </c>
      <c r="J40" s="20"/>
      <c r="L40" s="19">
        <f>G40*J40</f>
        <v>0</v>
      </c>
    </row>
    <row r="41" spans="7:10" ht="12.75">
      <c r="G41" s="22"/>
      <c r="J41" s="20"/>
    </row>
    <row r="42" spans="1:3" ht="12.75">
      <c r="A42" s="11">
        <f>IF(C42=0,0,1)</f>
        <v>1</v>
      </c>
      <c r="B42" s="16">
        <f>SUM($A$7:A42)*A42</f>
        <v>10</v>
      </c>
      <c r="C42" s="21" t="s">
        <v>10</v>
      </c>
    </row>
    <row r="43" spans="3:10" ht="36" customHeight="1">
      <c r="C43" s="42" t="s">
        <v>26</v>
      </c>
      <c r="D43" s="43"/>
      <c r="E43" s="43"/>
      <c r="F43" s="43"/>
      <c r="G43" s="43"/>
      <c r="H43" s="43"/>
      <c r="I43" s="12"/>
      <c r="J43" s="8"/>
    </row>
    <row r="44" spans="5:12" ht="12.75">
      <c r="E44" s="17" t="s">
        <v>0</v>
      </c>
      <c r="G44" s="22">
        <v>20</v>
      </c>
      <c r="J44" s="20"/>
      <c r="L44" s="19">
        <f>G44*J44</f>
        <v>0</v>
      </c>
    </row>
    <row r="45" spans="7:10" ht="12.75">
      <c r="G45" s="22"/>
      <c r="J45" s="20"/>
    </row>
    <row r="46" spans="1:3" ht="12.75">
      <c r="A46" s="11">
        <f>IF(C46=0,0,1)</f>
        <v>1</v>
      </c>
      <c r="B46" s="16">
        <f>SUM($A$7:A46)*A46</f>
        <v>11</v>
      </c>
      <c r="C46" s="21" t="s">
        <v>27</v>
      </c>
    </row>
    <row r="47" spans="3:10" ht="33.75" customHeight="1">
      <c r="C47" s="42" t="s">
        <v>34</v>
      </c>
      <c r="D47" s="43"/>
      <c r="E47" s="43"/>
      <c r="F47" s="43"/>
      <c r="G47" s="43"/>
      <c r="H47" s="43"/>
      <c r="I47" s="12"/>
      <c r="J47" s="8"/>
    </row>
    <row r="48" spans="5:12" ht="12.75">
      <c r="E48" s="17" t="s">
        <v>6</v>
      </c>
      <c r="G48" s="22">
        <v>10</v>
      </c>
      <c r="J48" s="20"/>
      <c r="L48" s="19">
        <f>G48*J48</f>
        <v>0</v>
      </c>
    </row>
    <row r="49" spans="7:10" ht="12.75">
      <c r="G49" s="22"/>
      <c r="J49" s="20"/>
    </row>
    <row r="50" spans="1:3" ht="12.75">
      <c r="A50" s="11">
        <f>IF(C50=0,0,1)</f>
        <v>1</v>
      </c>
      <c r="B50" s="16">
        <f>SUM($A$7:A50)*A50</f>
        <v>12</v>
      </c>
      <c r="C50" s="21" t="s">
        <v>28</v>
      </c>
    </row>
    <row r="51" spans="3:10" ht="23.25" customHeight="1">
      <c r="C51" s="42" t="s">
        <v>29</v>
      </c>
      <c r="D51" s="43"/>
      <c r="E51" s="43"/>
      <c r="F51" s="43"/>
      <c r="G51" s="43"/>
      <c r="H51" s="43"/>
      <c r="I51" s="12"/>
      <c r="J51" s="8"/>
    </row>
    <row r="52" spans="5:12" ht="12.75">
      <c r="E52" s="17" t="s">
        <v>2</v>
      </c>
      <c r="G52" s="22">
        <v>100</v>
      </c>
      <c r="J52" s="20"/>
      <c r="L52" s="19">
        <f>G52*J52</f>
        <v>0</v>
      </c>
    </row>
    <row r="53" spans="7:10" ht="12.75">
      <c r="G53" s="22"/>
      <c r="J53" s="20"/>
    </row>
    <row r="54" spans="1:3" ht="12.75">
      <c r="A54" s="11">
        <f>IF(C54=0,0,1)</f>
        <v>1</v>
      </c>
      <c r="B54" s="16">
        <f>SUM($A$7:A54)*A54</f>
        <v>13</v>
      </c>
      <c r="C54" s="21" t="s">
        <v>30</v>
      </c>
    </row>
    <row r="55" spans="3:10" ht="57" customHeight="1">
      <c r="C55" s="42" t="s">
        <v>31</v>
      </c>
      <c r="D55" s="42"/>
      <c r="E55" s="42"/>
      <c r="F55" s="42"/>
      <c r="G55" s="42"/>
      <c r="H55" s="42"/>
      <c r="I55" s="5"/>
      <c r="J55" s="7"/>
    </row>
    <row r="56" spans="5:12" ht="12.75">
      <c r="E56" s="17" t="s">
        <v>2</v>
      </c>
      <c r="G56" s="22">
        <v>100</v>
      </c>
      <c r="J56" s="20"/>
      <c r="L56" s="19">
        <f>G56*J56</f>
        <v>0</v>
      </c>
    </row>
    <row r="57" spans="7:10" ht="12.75">
      <c r="G57" s="22"/>
      <c r="J57" s="20"/>
    </row>
    <row r="58" spans="1:3" ht="12.75">
      <c r="A58" s="11">
        <f>IF(C58=0,0,1)</f>
        <v>1</v>
      </c>
      <c r="B58" s="16">
        <f>SUM($A$7:A58)*A58</f>
        <v>14</v>
      </c>
      <c r="C58" s="21" t="s">
        <v>7</v>
      </c>
    </row>
    <row r="59" spans="3:10" ht="36.75" customHeight="1">
      <c r="C59" s="42" t="s">
        <v>38</v>
      </c>
      <c r="D59" s="42"/>
      <c r="E59" s="42"/>
      <c r="F59" s="42"/>
      <c r="G59" s="42"/>
      <c r="H59" s="42"/>
      <c r="I59" s="5"/>
      <c r="J59" s="7"/>
    </row>
    <row r="60" spans="5:12" ht="12.75">
      <c r="E60" s="17" t="s">
        <v>17</v>
      </c>
      <c r="G60" s="22">
        <v>0.1</v>
      </c>
      <c r="J60" s="22">
        <f>SUM(L9:L57)</f>
        <v>0</v>
      </c>
      <c r="L60" s="19">
        <f>G60*J60</f>
        <v>0</v>
      </c>
    </row>
    <row r="61" spans="7:10" ht="12.75">
      <c r="G61" s="22"/>
      <c r="J61" s="20"/>
    </row>
    <row r="62" spans="1:12" s="26" customFormat="1" ht="18.75" customHeight="1">
      <c r="A62" s="24" t="s">
        <v>3</v>
      </c>
      <c r="B62" s="25"/>
      <c r="C62" s="29" t="s">
        <v>9</v>
      </c>
      <c r="G62" s="23"/>
      <c r="J62" s="27"/>
      <c r="K62" s="28"/>
      <c r="L62" s="30">
        <f>SUM(L9:L60)</f>
        <v>0</v>
      </c>
    </row>
    <row r="63" ht="12.75">
      <c r="G63" s="22"/>
    </row>
    <row r="64" ht="12.75">
      <c r="G64" s="22"/>
    </row>
    <row r="66" spans="1:12" s="1" customFormat="1" ht="15" customHeight="1">
      <c r="A66" s="9"/>
      <c r="B66" s="3"/>
      <c r="C66" s="2" t="s">
        <v>149</v>
      </c>
      <c r="J66" s="6"/>
      <c r="K66" s="4"/>
      <c r="L66" s="10"/>
    </row>
    <row r="67" spans="1:12" s="1" customFormat="1" ht="12.75" customHeight="1">
      <c r="A67" s="9"/>
      <c r="B67" s="3"/>
      <c r="C67" s="2"/>
      <c r="J67" s="6"/>
      <c r="K67" s="4"/>
      <c r="L67" s="10"/>
    </row>
    <row r="68" spans="1:3" ht="12.75">
      <c r="A68" s="11">
        <f>IF(C68=0,0,1)</f>
        <v>1</v>
      </c>
      <c r="B68" s="16">
        <f>SUM($A$7:A68)*A68</f>
        <v>15</v>
      </c>
      <c r="C68" s="21" t="s">
        <v>21</v>
      </c>
    </row>
    <row r="69" spans="3:10" ht="24" customHeight="1">
      <c r="C69" s="42" t="s">
        <v>22</v>
      </c>
      <c r="D69" s="43"/>
      <c r="E69" s="43"/>
      <c r="F69" s="43"/>
      <c r="G69" s="43"/>
      <c r="H69" s="43"/>
      <c r="I69" s="12"/>
      <c r="J69" s="8"/>
    </row>
    <row r="70" spans="5:12" ht="12.75">
      <c r="E70" s="17" t="s">
        <v>6</v>
      </c>
      <c r="G70" s="22">
        <v>1</v>
      </c>
      <c r="J70" s="20"/>
      <c r="L70" s="19">
        <f>G70*J70</f>
        <v>0</v>
      </c>
    </row>
    <row r="71" spans="7:10" ht="13.5" customHeight="1">
      <c r="G71" s="22"/>
      <c r="J71" s="20"/>
    </row>
    <row r="72" spans="1:3" ht="12.75">
      <c r="A72" s="11">
        <f>IF(C72=0,0,1)</f>
        <v>1</v>
      </c>
      <c r="B72" s="16">
        <f>SUM($A$7:A72)*A72</f>
        <v>16</v>
      </c>
      <c r="C72" s="21" t="s">
        <v>13</v>
      </c>
    </row>
    <row r="73" spans="3:10" ht="22.5" customHeight="1">
      <c r="C73" s="42" t="s">
        <v>11</v>
      </c>
      <c r="D73" s="43"/>
      <c r="E73" s="43"/>
      <c r="F73" s="43"/>
      <c r="G73" s="43"/>
      <c r="H73" s="43"/>
      <c r="I73" s="12"/>
      <c r="J73" s="8"/>
    </row>
    <row r="74" spans="5:12" ht="12.75">
      <c r="E74" s="17" t="s">
        <v>6</v>
      </c>
      <c r="G74" s="22">
        <v>10</v>
      </c>
      <c r="J74" s="20"/>
      <c r="L74" s="19">
        <f>G74*J74</f>
        <v>0</v>
      </c>
    </row>
    <row r="75" spans="7:10" ht="12.75">
      <c r="G75" s="22"/>
      <c r="J75" s="20"/>
    </row>
    <row r="76" spans="1:3" ht="12.75">
      <c r="A76" s="11">
        <f>IF(C76=0,0,1)</f>
        <v>1</v>
      </c>
      <c r="B76" s="16">
        <f>SUM($A$7:A76)*A76</f>
        <v>17</v>
      </c>
      <c r="C76" s="21" t="s">
        <v>12</v>
      </c>
    </row>
    <row r="77" spans="3:10" ht="73.5" customHeight="1">
      <c r="C77" s="42" t="s">
        <v>45</v>
      </c>
      <c r="D77" s="43"/>
      <c r="E77" s="43"/>
      <c r="F77" s="43"/>
      <c r="G77" s="43"/>
      <c r="H77" s="43"/>
      <c r="I77" s="12"/>
      <c r="J77" s="8"/>
    </row>
    <row r="78" spans="5:12" ht="12.75">
      <c r="E78" s="17" t="s">
        <v>0</v>
      </c>
      <c r="G78" s="22">
        <v>520</v>
      </c>
      <c r="J78" s="20"/>
      <c r="L78" s="19">
        <f>G78*J78</f>
        <v>0</v>
      </c>
    </row>
    <row r="79" spans="7:10" ht="12" customHeight="1">
      <c r="G79" s="22"/>
      <c r="J79" s="20"/>
    </row>
    <row r="80" spans="1:3" ht="12.75">
      <c r="A80" s="11">
        <f>IF(C80=0,0,1)</f>
        <v>1</v>
      </c>
      <c r="B80" s="16">
        <f>SUM($A$7:A80)*A80</f>
        <v>18</v>
      </c>
      <c r="C80" s="21" t="s">
        <v>35</v>
      </c>
    </row>
    <row r="81" spans="3:10" ht="42.75" customHeight="1">
      <c r="C81" s="42" t="s">
        <v>47</v>
      </c>
      <c r="D81" s="43"/>
      <c r="E81" s="43"/>
      <c r="F81" s="43"/>
      <c r="G81" s="43"/>
      <c r="H81" s="43"/>
      <c r="I81" s="12"/>
      <c r="J81" s="8"/>
    </row>
    <row r="82" spans="5:12" ht="12.75">
      <c r="E82" s="17" t="s">
        <v>0</v>
      </c>
      <c r="G82" s="22">
        <v>10</v>
      </c>
      <c r="J82" s="20"/>
      <c r="L82" s="19">
        <f>G82*J82</f>
        <v>0</v>
      </c>
    </row>
    <row r="83" spans="7:10" ht="12.75">
      <c r="G83" s="22"/>
      <c r="J83" s="20"/>
    </row>
    <row r="84" spans="1:3" ht="12.75">
      <c r="A84" s="11">
        <f>IF(C84=0,0,1)</f>
        <v>1</v>
      </c>
      <c r="B84" s="16">
        <f>SUM($A$7:A84)*A84</f>
        <v>19</v>
      </c>
      <c r="C84" s="21" t="s">
        <v>14</v>
      </c>
    </row>
    <row r="85" spans="3:10" ht="30" customHeight="1">
      <c r="C85" s="42" t="s">
        <v>18</v>
      </c>
      <c r="D85" s="43"/>
      <c r="E85" s="43"/>
      <c r="F85" s="43"/>
      <c r="G85" s="43"/>
      <c r="H85" s="43"/>
      <c r="I85" s="12"/>
      <c r="J85" s="8"/>
    </row>
    <row r="86" spans="5:12" ht="12.75">
      <c r="E86" s="17" t="s">
        <v>2</v>
      </c>
      <c r="G86" s="22">
        <v>130</v>
      </c>
      <c r="J86" s="20"/>
      <c r="L86" s="19">
        <f>G86*J86</f>
        <v>0</v>
      </c>
    </row>
    <row r="87" spans="7:10" ht="12.75">
      <c r="G87" s="22"/>
      <c r="J87" s="20"/>
    </row>
    <row r="88" spans="1:3" ht="12.75">
      <c r="A88" s="11">
        <f>IF(C88=0,0,1)</f>
        <v>1</v>
      </c>
      <c r="B88" s="16">
        <f>SUM($A$7:A88)*A88</f>
        <v>20</v>
      </c>
      <c r="C88" s="21" t="s">
        <v>15</v>
      </c>
    </row>
    <row r="89" spans="3:10" ht="74.25" customHeight="1">
      <c r="C89" s="42" t="s">
        <v>46</v>
      </c>
      <c r="D89" s="43"/>
      <c r="E89" s="43"/>
      <c r="F89" s="43"/>
      <c r="G89" s="43"/>
      <c r="H89" s="43"/>
      <c r="I89" s="12"/>
      <c r="J89" s="8"/>
    </row>
    <row r="90" spans="5:12" ht="12.75">
      <c r="E90" s="17" t="s">
        <v>0</v>
      </c>
      <c r="G90" s="22">
        <v>315</v>
      </c>
      <c r="J90" s="20"/>
      <c r="L90" s="19">
        <f>G90*J90</f>
        <v>0</v>
      </c>
    </row>
    <row r="91" spans="7:10" ht="12.75">
      <c r="G91" s="22"/>
      <c r="J91" s="20"/>
    </row>
    <row r="92" spans="1:3" ht="12.75">
      <c r="A92" s="11">
        <f>IF(C92=0,0,1)</f>
        <v>1</v>
      </c>
      <c r="B92" s="16">
        <f>SUM($A$7:A92)*A92</f>
        <v>21</v>
      </c>
      <c r="C92" s="21" t="s">
        <v>16</v>
      </c>
    </row>
    <row r="93" spans="3:10" ht="48.75" customHeight="1">
      <c r="C93" s="42" t="s">
        <v>33</v>
      </c>
      <c r="D93" s="43"/>
      <c r="E93" s="43"/>
      <c r="F93" s="43"/>
      <c r="G93" s="43"/>
      <c r="H93" s="43"/>
      <c r="I93" s="12"/>
      <c r="J93" s="8"/>
    </row>
    <row r="94" spans="5:12" ht="12.75">
      <c r="E94" s="17" t="s">
        <v>5</v>
      </c>
      <c r="G94" s="22">
        <v>120</v>
      </c>
      <c r="J94" s="20"/>
      <c r="L94" s="19">
        <f>G94*J94</f>
        <v>0</v>
      </c>
    </row>
    <row r="95" spans="7:10" ht="12.75">
      <c r="G95" s="22"/>
      <c r="J95" s="20"/>
    </row>
    <row r="96" spans="1:3" ht="12.75">
      <c r="A96" s="11">
        <f>IF(C96=0,0,1)</f>
        <v>1</v>
      </c>
      <c r="B96" s="16">
        <f>SUM($A$7:A96)*A96</f>
        <v>22</v>
      </c>
      <c r="C96" s="21" t="s">
        <v>10</v>
      </c>
    </row>
    <row r="97" spans="3:10" ht="36" customHeight="1">
      <c r="C97" s="42" t="s">
        <v>48</v>
      </c>
      <c r="D97" s="43"/>
      <c r="E97" s="43"/>
      <c r="F97" s="43"/>
      <c r="G97" s="43"/>
      <c r="H97" s="43"/>
      <c r="I97" s="12"/>
      <c r="J97" s="8"/>
    </row>
    <row r="98" spans="5:12" ht="12.75">
      <c r="E98" s="17" t="s">
        <v>0</v>
      </c>
      <c r="G98" s="22">
        <v>40</v>
      </c>
      <c r="J98" s="20"/>
      <c r="L98" s="19">
        <f>G98*J98</f>
        <v>0</v>
      </c>
    </row>
    <row r="99" spans="7:10" ht="12.75">
      <c r="G99" s="22"/>
      <c r="J99" s="20"/>
    </row>
    <row r="100" spans="1:3" ht="12.75">
      <c r="A100" s="11">
        <f>IF(C100=0,0,1)</f>
        <v>1</v>
      </c>
      <c r="B100" s="16">
        <f>SUM($A$7:A100)*A100</f>
        <v>23</v>
      </c>
      <c r="C100" s="21" t="s">
        <v>27</v>
      </c>
    </row>
    <row r="101" spans="3:10" ht="33.75" customHeight="1">
      <c r="C101" s="42" t="s">
        <v>34</v>
      </c>
      <c r="D101" s="43"/>
      <c r="E101" s="43"/>
      <c r="F101" s="43"/>
      <c r="G101" s="43"/>
      <c r="H101" s="43"/>
      <c r="I101" s="12"/>
      <c r="J101" s="8"/>
    </row>
    <row r="102" spans="5:12" ht="12.75">
      <c r="E102" s="17" t="s">
        <v>6</v>
      </c>
      <c r="G102" s="22">
        <v>30</v>
      </c>
      <c r="J102" s="20"/>
      <c r="L102" s="19">
        <f>G102*J102</f>
        <v>0</v>
      </c>
    </row>
    <row r="103" spans="7:10" ht="12.75">
      <c r="G103" s="22"/>
      <c r="J103" s="20"/>
    </row>
    <row r="104" spans="1:3" ht="12.75">
      <c r="A104" s="11">
        <f>IF(C104=0,0,1)</f>
        <v>1</v>
      </c>
      <c r="B104" s="16">
        <f>SUM($A$7:A104)*A104</f>
        <v>24</v>
      </c>
      <c r="C104" s="21" t="s">
        <v>39</v>
      </c>
    </row>
    <row r="105" spans="3:10" ht="45" customHeight="1">
      <c r="C105" s="42" t="s">
        <v>40</v>
      </c>
      <c r="D105" s="43"/>
      <c r="E105" s="43"/>
      <c r="F105" s="43"/>
      <c r="G105" s="43"/>
      <c r="H105" s="43"/>
      <c r="I105" s="12"/>
      <c r="J105" s="8"/>
    </row>
    <row r="106" spans="5:12" ht="12.75">
      <c r="E106" s="17" t="s">
        <v>5</v>
      </c>
      <c r="G106" s="22">
        <v>150</v>
      </c>
      <c r="J106" s="20"/>
      <c r="L106" s="19">
        <f>G106*J106</f>
        <v>0</v>
      </c>
    </row>
    <row r="107" spans="7:10" ht="12.75">
      <c r="G107" s="22"/>
      <c r="J107" s="20"/>
    </row>
    <row r="108" spans="1:3" ht="12.75">
      <c r="A108" s="11">
        <f>IF(C108=0,0,1)</f>
        <v>1</v>
      </c>
      <c r="B108" s="16">
        <f>SUM($A$7:A108)*A108</f>
        <v>25</v>
      </c>
      <c r="C108" s="21" t="s">
        <v>41</v>
      </c>
    </row>
    <row r="109" spans="3:10" ht="63.75" customHeight="1">
      <c r="C109" s="42" t="s">
        <v>42</v>
      </c>
      <c r="D109" s="43"/>
      <c r="E109" s="43"/>
      <c r="F109" s="43"/>
      <c r="G109" s="43"/>
      <c r="H109" s="43"/>
      <c r="I109" s="12"/>
      <c r="J109" s="8"/>
    </row>
    <row r="110" spans="5:12" ht="12.75">
      <c r="E110" s="17" t="s">
        <v>5</v>
      </c>
      <c r="G110" s="22">
        <v>10</v>
      </c>
      <c r="J110" s="20"/>
      <c r="L110" s="19">
        <f>G110*J110</f>
        <v>0</v>
      </c>
    </row>
    <row r="111" spans="7:10" ht="12.75">
      <c r="G111" s="22"/>
      <c r="J111" s="20"/>
    </row>
    <row r="112" spans="1:3" ht="12.75">
      <c r="A112" s="11">
        <f>IF(C112=0,0,1)</f>
        <v>1</v>
      </c>
      <c r="B112" s="16">
        <f>SUM($A$7:A112)*A112</f>
        <v>26</v>
      </c>
      <c r="C112" s="21" t="s">
        <v>43</v>
      </c>
    </row>
    <row r="113" spans="3:10" ht="48.75" customHeight="1">
      <c r="C113" s="42" t="s">
        <v>44</v>
      </c>
      <c r="D113" s="43"/>
      <c r="E113" s="43"/>
      <c r="F113" s="43"/>
      <c r="G113" s="43"/>
      <c r="H113" s="43"/>
      <c r="I113" s="12"/>
      <c r="J113" s="8"/>
    </row>
    <row r="114" spans="5:12" ht="12.75">
      <c r="E114" s="17" t="s">
        <v>6</v>
      </c>
      <c r="G114" s="22">
        <v>1</v>
      </c>
      <c r="J114" s="20"/>
      <c r="L114" s="19">
        <f>G114*J114</f>
        <v>0</v>
      </c>
    </row>
    <row r="115" spans="7:10" ht="12.75">
      <c r="G115" s="22"/>
      <c r="J115" s="20"/>
    </row>
    <row r="116" spans="7:10" ht="12.75">
      <c r="G116" s="22"/>
      <c r="J116" s="20"/>
    </row>
    <row r="117" spans="1:3" ht="12.75">
      <c r="A117" s="11">
        <f>IF(C117=0,0,1)</f>
        <v>1</v>
      </c>
      <c r="B117" s="16">
        <f>SUM($A$7:A117)*A117</f>
        <v>27</v>
      </c>
      <c r="C117" s="21" t="s">
        <v>7</v>
      </c>
    </row>
    <row r="118" spans="3:10" ht="36.75" customHeight="1">
      <c r="C118" s="42" t="s">
        <v>38</v>
      </c>
      <c r="D118" s="42"/>
      <c r="E118" s="42"/>
      <c r="F118" s="42"/>
      <c r="G118" s="42"/>
      <c r="H118" s="42"/>
      <c r="I118" s="5"/>
      <c r="J118" s="7"/>
    </row>
    <row r="119" spans="5:12" ht="12.75">
      <c r="E119" s="17" t="s">
        <v>17</v>
      </c>
      <c r="G119" s="22">
        <v>0.1</v>
      </c>
      <c r="J119" s="22">
        <f>SUM(L70:L116)</f>
        <v>0</v>
      </c>
      <c r="L119" s="19">
        <f>G119*J119</f>
        <v>0</v>
      </c>
    </row>
    <row r="120" spans="7:10" ht="12.75">
      <c r="G120" s="22"/>
      <c r="J120" s="20"/>
    </row>
    <row r="121" spans="1:12" s="26" customFormat="1" ht="18.75" customHeight="1">
      <c r="A121" s="24" t="s">
        <v>3</v>
      </c>
      <c r="B121" s="25"/>
      <c r="C121" s="29" t="s">
        <v>9</v>
      </c>
      <c r="G121" s="23"/>
      <c r="J121" s="27"/>
      <c r="K121" s="28"/>
      <c r="L121" s="30">
        <f>SUM(L70:L119)</f>
        <v>0</v>
      </c>
    </row>
    <row r="125" spans="1:12" s="1" customFormat="1" ht="15" customHeight="1">
      <c r="A125" s="9"/>
      <c r="B125" s="3"/>
      <c r="C125" s="2" t="s">
        <v>150</v>
      </c>
      <c r="J125" s="6"/>
      <c r="K125" s="4"/>
      <c r="L125" s="10"/>
    </row>
    <row r="126" spans="1:12" s="1" customFormat="1" ht="12.75" customHeight="1">
      <c r="A126" s="9"/>
      <c r="B126" s="3"/>
      <c r="C126" s="2"/>
      <c r="J126" s="6"/>
      <c r="K126" s="4"/>
      <c r="L126" s="10"/>
    </row>
    <row r="127" spans="1:3" ht="12.75">
      <c r="A127" s="11">
        <f>IF(C127=0,0,1)</f>
        <v>1</v>
      </c>
      <c r="B127" s="16">
        <f>SUM($A$7:A127)*A127</f>
        <v>28</v>
      </c>
      <c r="C127" s="21" t="s">
        <v>49</v>
      </c>
    </row>
    <row r="128" spans="3:10" ht="24" customHeight="1">
      <c r="C128" s="42" t="s">
        <v>50</v>
      </c>
      <c r="D128" s="43"/>
      <c r="E128" s="43"/>
      <c r="F128" s="43"/>
      <c r="G128" s="43"/>
      <c r="H128" s="43"/>
      <c r="I128" s="12"/>
      <c r="J128" s="8"/>
    </row>
    <row r="129" spans="5:12" ht="12.75">
      <c r="E129" s="17" t="s">
        <v>5</v>
      </c>
      <c r="G129" s="22">
        <v>71.3</v>
      </c>
      <c r="J129" s="20"/>
      <c r="L129" s="19">
        <f>G129*J129</f>
        <v>0</v>
      </c>
    </row>
    <row r="130" spans="7:10" ht="13.5" customHeight="1">
      <c r="G130" s="22"/>
      <c r="J130" s="20"/>
    </row>
    <row r="131" spans="1:3" ht="12.75">
      <c r="A131" s="11">
        <f>IF(C131=0,0,1)</f>
        <v>1</v>
      </c>
      <c r="B131" s="16">
        <f>SUM($A$7:A131)*A131</f>
        <v>29</v>
      </c>
      <c r="C131" s="21" t="s">
        <v>52</v>
      </c>
    </row>
    <row r="132" spans="3:10" ht="22.5" customHeight="1">
      <c r="C132" s="42" t="s">
        <v>51</v>
      </c>
      <c r="D132" s="43"/>
      <c r="E132" s="43"/>
      <c r="F132" s="43"/>
      <c r="G132" s="43"/>
      <c r="H132" s="43"/>
      <c r="I132" s="12"/>
      <c r="J132" s="8"/>
    </row>
    <row r="133" spans="5:12" ht="12.75">
      <c r="E133" s="17" t="s">
        <v>6</v>
      </c>
      <c r="G133" s="22">
        <v>5</v>
      </c>
      <c r="J133" s="20"/>
      <c r="L133" s="19">
        <f>G133*J133</f>
        <v>0</v>
      </c>
    </row>
    <row r="134" spans="7:10" ht="12.75">
      <c r="G134" s="22"/>
      <c r="J134" s="20"/>
    </row>
    <row r="135" spans="1:3" ht="12.75">
      <c r="A135" s="11">
        <f>IF(C135=0,0,1)</f>
        <v>1</v>
      </c>
      <c r="B135" s="16">
        <f>SUM($A$7:A135)*A135</f>
        <v>30</v>
      </c>
      <c r="C135" s="21" t="s">
        <v>53</v>
      </c>
    </row>
    <row r="136" spans="3:10" ht="22.5" customHeight="1">
      <c r="C136" s="42" t="s">
        <v>54</v>
      </c>
      <c r="D136" s="43"/>
      <c r="E136" s="43"/>
      <c r="F136" s="43"/>
      <c r="G136" s="43"/>
      <c r="H136" s="43"/>
      <c r="I136" s="12"/>
      <c r="J136" s="8"/>
    </row>
    <row r="137" spans="5:12" ht="12.75">
      <c r="E137" s="17" t="s">
        <v>6</v>
      </c>
      <c r="G137" s="22">
        <v>1</v>
      </c>
      <c r="J137" s="20"/>
      <c r="L137" s="19">
        <f>G137*J137</f>
        <v>0</v>
      </c>
    </row>
    <row r="138" spans="7:10" ht="12.75">
      <c r="G138" s="22"/>
      <c r="J138" s="20"/>
    </row>
    <row r="139" spans="1:3" ht="12.75">
      <c r="A139" s="11">
        <f>IF(C139=0,0,1)</f>
        <v>1</v>
      </c>
      <c r="B139" s="16">
        <f>SUM($A$7:A139)*A139</f>
        <v>31</v>
      </c>
      <c r="C139" s="21" t="s">
        <v>55</v>
      </c>
    </row>
    <row r="140" spans="3:10" ht="22.5" customHeight="1">
      <c r="C140" s="42" t="s">
        <v>56</v>
      </c>
      <c r="D140" s="43"/>
      <c r="E140" s="43"/>
      <c r="F140" s="43"/>
      <c r="G140" s="43"/>
      <c r="H140" s="43"/>
      <c r="I140" s="12"/>
      <c r="J140" s="8"/>
    </row>
    <row r="141" spans="5:12" ht="12.75">
      <c r="E141" s="17" t="s">
        <v>6</v>
      </c>
      <c r="G141" s="22">
        <v>2</v>
      </c>
      <c r="J141" s="20"/>
      <c r="L141" s="19">
        <f>G141*J141</f>
        <v>0</v>
      </c>
    </row>
    <row r="142" spans="7:10" ht="12.75">
      <c r="G142" s="22"/>
      <c r="J142" s="20"/>
    </row>
    <row r="143" spans="1:3" ht="12.75">
      <c r="A143" s="11">
        <f>IF(C143=0,0,1)</f>
        <v>1</v>
      </c>
      <c r="B143" s="16">
        <f>SUM($A$7:A143)*A143</f>
        <v>32</v>
      </c>
      <c r="C143" s="21" t="s">
        <v>57</v>
      </c>
    </row>
    <row r="144" spans="3:10" ht="46.5" customHeight="1">
      <c r="C144" s="42" t="s">
        <v>89</v>
      </c>
      <c r="D144" s="43"/>
      <c r="E144" s="43"/>
      <c r="F144" s="43"/>
      <c r="G144" s="43"/>
      <c r="H144" s="43"/>
      <c r="I144" s="12"/>
      <c r="J144" s="8"/>
    </row>
    <row r="145" spans="5:12" ht="12.75">
      <c r="E145" s="17" t="s">
        <v>0</v>
      </c>
      <c r="G145" s="22">
        <v>130</v>
      </c>
      <c r="J145" s="20"/>
      <c r="L145" s="19">
        <f>G145*J145</f>
        <v>0</v>
      </c>
    </row>
    <row r="146" spans="7:10" ht="12" customHeight="1">
      <c r="G146" s="22"/>
      <c r="J146" s="20"/>
    </row>
    <row r="147" spans="1:3" ht="12.75">
      <c r="A147" s="11">
        <f>IF(C147=0,0,1)</f>
        <v>1</v>
      </c>
      <c r="B147" s="16">
        <f>SUM($A$7:A147)*A147</f>
        <v>33</v>
      </c>
      <c r="C147" s="21" t="s">
        <v>58</v>
      </c>
    </row>
    <row r="148" spans="3:10" ht="27.75" customHeight="1">
      <c r="C148" s="42" t="s">
        <v>90</v>
      </c>
      <c r="D148" s="43"/>
      <c r="E148" s="43"/>
      <c r="F148" s="43"/>
      <c r="G148" s="43"/>
      <c r="H148" s="43"/>
      <c r="I148" s="12"/>
      <c r="J148" s="8"/>
    </row>
    <row r="149" spans="5:12" ht="12.75">
      <c r="E149" s="17" t="s">
        <v>2</v>
      </c>
      <c r="G149" s="22">
        <v>100</v>
      </c>
      <c r="J149" s="20"/>
      <c r="L149" s="19">
        <f>G149*J149</f>
        <v>0</v>
      </c>
    </row>
    <row r="150" spans="7:10" ht="12.75">
      <c r="G150" s="22"/>
      <c r="J150" s="20"/>
    </row>
    <row r="151" spans="1:3" ht="12.75">
      <c r="A151" s="11">
        <f>IF(C151=0,0,1)</f>
        <v>1</v>
      </c>
      <c r="B151" s="16">
        <f>SUM($A$7:A151)*A151</f>
        <v>34</v>
      </c>
      <c r="C151" s="21" t="s">
        <v>135</v>
      </c>
    </row>
    <row r="152" spans="3:10" ht="27.75" customHeight="1">
      <c r="C152" s="42" t="s">
        <v>136</v>
      </c>
      <c r="D152" s="43"/>
      <c r="E152" s="43"/>
      <c r="F152" s="43"/>
      <c r="G152" s="43"/>
      <c r="H152" s="43"/>
      <c r="I152" s="12"/>
      <c r="J152" s="8"/>
    </row>
    <row r="153" spans="5:12" ht="12.75">
      <c r="E153" s="17" t="s">
        <v>5</v>
      </c>
      <c r="G153" s="22">
        <v>71.3</v>
      </c>
      <c r="J153" s="20"/>
      <c r="L153" s="19">
        <f>G153*J153</f>
        <v>0</v>
      </c>
    </row>
    <row r="154" spans="7:10" ht="12.75">
      <c r="G154" s="22"/>
      <c r="J154" s="20"/>
    </row>
    <row r="155" spans="1:3" ht="12.75">
      <c r="A155" s="11">
        <f>IF(C155=0,0,1)</f>
        <v>1</v>
      </c>
      <c r="B155" s="16">
        <f>SUM($A$7:A155)*A155</f>
        <v>35</v>
      </c>
      <c r="C155" s="21" t="s">
        <v>137</v>
      </c>
    </row>
    <row r="156" spans="3:10" ht="46.5" customHeight="1">
      <c r="C156" s="42" t="s">
        <v>138</v>
      </c>
      <c r="D156" s="43"/>
      <c r="E156" s="43"/>
      <c r="F156" s="43"/>
      <c r="G156" s="43"/>
      <c r="H156" s="43"/>
      <c r="I156" s="12"/>
      <c r="J156" s="8"/>
    </row>
    <row r="157" spans="5:12" ht="12.75">
      <c r="E157" s="17" t="s">
        <v>6</v>
      </c>
      <c r="G157" s="22">
        <v>2</v>
      </c>
      <c r="J157" s="20"/>
      <c r="L157" s="19">
        <f>G157*J157</f>
        <v>0</v>
      </c>
    </row>
    <row r="158" spans="7:10" ht="12.75">
      <c r="G158" s="22"/>
      <c r="J158" s="20"/>
    </row>
    <row r="159" spans="1:3" ht="12.75">
      <c r="A159" s="11">
        <f>IF(C159=0,0,1)</f>
        <v>1</v>
      </c>
      <c r="B159" s="16">
        <f>SUM($A$7:A159)*A159</f>
        <v>36</v>
      </c>
      <c r="C159" s="21" t="s">
        <v>139</v>
      </c>
    </row>
    <row r="160" spans="3:10" ht="46.5" customHeight="1">
      <c r="C160" s="42" t="s">
        <v>140</v>
      </c>
      <c r="D160" s="43"/>
      <c r="E160" s="43"/>
      <c r="F160" s="43"/>
      <c r="G160" s="43"/>
      <c r="H160" s="43"/>
      <c r="I160" s="12"/>
      <c r="J160" s="8"/>
    </row>
    <row r="161" spans="5:12" ht="12.75">
      <c r="E161" s="17" t="s">
        <v>6</v>
      </c>
      <c r="G161" s="22">
        <v>2</v>
      </c>
      <c r="J161" s="20"/>
      <c r="L161" s="19">
        <f>G161*J161</f>
        <v>0</v>
      </c>
    </row>
    <row r="162" spans="7:10" ht="12.75">
      <c r="G162" s="22"/>
      <c r="J162" s="20"/>
    </row>
    <row r="163" spans="1:3" ht="12.75">
      <c r="A163" s="11">
        <f>IF(C163=0,0,1)</f>
        <v>1</v>
      </c>
      <c r="B163" s="16">
        <f>SUM($A$7:A163)*A163</f>
        <v>37</v>
      </c>
      <c r="C163" s="21" t="s">
        <v>141</v>
      </c>
    </row>
    <row r="164" spans="3:10" ht="37.5" customHeight="1">
      <c r="C164" s="42" t="s">
        <v>142</v>
      </c>
      <c r="D164" s="43"/>
      <c r="E164" s="43"/>
      <c r="F164" s="43"/>
      <c r="G164" s="43"/>
      <c r="H164" s="43"/>
      <c r="I164" s="12"/>
      <c r="J164" s="8"/>
    </row>
    <row r="165" spans="5:12" ht="12.75">
      <c r="E165" s="17" t="s">
        <v>6</v>
      </c>
      <c r="G165" s="22">
        <v>3</v>
      </c>
      <c r="J165" s="20"/>
      <c r="L165" s="19">
        <f>G165*J165</f>
        <v>0</v>
      </c>
    </row>
    <row r="166" spans="7:10" ht="12.75">
      <c r="G166" s="22"/>
      <c r="J166" s="20"/>
    </row>
    <row r="167" spans="1:3" ht="12.75">
      <c r="A167" s="11">
        <f>IF(C167=0,0,1)</f>
        <v>1</v>
      </c>
      <c r="B167" s="16">
        <f>SUM($A$7:A167)*A167</f>
        <v>38</v>
      </c>
      <c r="C167" s="21" t="s">
        <v>64</v>
      </c>
    </row>
    <row r="168" spans="3:10" ht="30" customHeight="1">
      <c r="C168" s="42" t="s">
        <v>59</v>
      </c>
      <c r="D168" s="43"/>
      <c r="E168" s="43"/>
      <c r="F168" s="43"/>
      <c r="G168" s="43"/>
      <c r="H168" s="43"/>
      <c r="I168" s="12"/>
      <c r="J168" s="8"/>
    </row>
    <row r="169" spans="5:12" ht="12.75">
      <c r="E169" s="17" t="s">
        <v>0</v>
      </c>
      <c r="G169" s="22">
        <v>26</v>
      </c>
      <c r="J169" s="20"/>
      <c r="L169" s="19">
        <f>G169*J169</f>
        <v>0</v>
      </c>
    </row>
    <row r="170" spans="7:10" ht="12.75">
      <c r="G170" s="22"/>
      <c r="J170" s="20"/>
    </row>
    <row r="171" spans="1:3" ht="12.75">
      <c r="A171" s="11">
        <f>IF(C171=0,0,1)</f>
        <v>1</v>
      </c>
      <c r="B171" s="16">
        <f>SUM($A$7:A171)*A171</f>
        <v>39</v>
      </c>
      <c r="C171" s="21" t="s">
        <v>60</v>
      </c>
    </row>
    <row r="172" spans="3:10" ht="38.25" customHeight="1">
      <c r="C172" s="42" t="s">
        <v>61</v>
      </c>
      <c r="D172" s="43"/>
      <c r="E172" s="43"/>
      <c r="F172" s="43"/>
      <c r="G172" s="43"/>
      <c r="H172" s="43"/>
      <c r="I172" s="12"/>
      <c r="J172" s="8"/>
    </row>
    <row r="173" spans="5:12" ht="12.75">
      <c r="E173" s="17" t="s">
        <v>0</v>
      </c>
      <c r="G173" s="22">
        <v>28</v>
      </c>
      <c r="J173" s="20"/>
      <c r="L173" s="19">
        <f>G173*J173</f>
        <v>0</v>
      </c>
    </row>
    <row r="174" spans="7:10" ht="12.75">
      <c r="G174" s="22"/>
      <c r="J174" s="20"/>
    </row>
    <row r="175" spans="1:3" ht="12.75">
      <c r="A175" s="11">
        <f>IF(C175=0,0,1)</f>
        <v>1</v>
      </c>
      <c r="B175" s="16">
        <f>SUM($A$7:A175)*A175</f>
        <v>40</v>
      </c>
      <c r="C175" s="21" t="s">
        <v>62</v>
      </c>
    </row>
    <row r="176" spans="3:10" ht="27" customHeight="1">
      <c r="C176" s="42" t="s">
        <v>63</v>
      </c>
      <c r="D176" s="43"/>
      <c r="E176" s="43"/>
      <c r="F176" s="43"/>
      <c r="G176" s="43"/>
      <c r="H176" s="43"/>
      <c r="I176" s="12"/>
      <c r="J176" s="8"/>
    </row>
    <row r="177" spans="5:12" ht="12.75">
      <c r="E177" s="17" t="s">
        <v>0</v>
      </c>
      <c r="G177" s="22">
        <v>70</v>
      </c>
      <c r="J177" s="20"/>
      <c r="L177" s="19">
        <f>G177*J177</f>
        <v>0</v>
      </c>
    </row>
    <row r="178" spans="7:10" ht="12.75">
      <c r="G178" s="22"/>
      <c r="J178" s="20"/>
    </row>
    <row r="179" spans="1:3" ht="12.75">
      <c r="A179" s="11">
        <f>IF(C179=0,0,1)</f>
        <v>1</v>
      </c>
      <c r="B179" s="16">
        <f>SUM($A$7:A179)*A179</f>
        <v>41</v>
      </c>
      <c r="C179" s="21" t="s">
        <v>65</v>
      </c>
    </row>
    <row r="180" spans="3:10" ht="42.75" customHeight="1">
      <c r="C180" s="42" t="s">
        <v>66</v>
      </c>
      <c r="D180" s="43"/>
      <c r="E180" s="43"/>
      <c r="F180" s="43"/>
      <c r="G180" s="43"/>
      <c r="H180" s="43"/>
      <c r="I180" s="12"/>
      <c r="J180" s="8"/>
    </row>
    <row r="181" spans="5:12" ht="12.75">
      <c r="E181" s="17" t="s">
        <v>0</v>
      </c>
      <c r="G181" s="22">
        <v>45</v>
      </c>
      <c r="J181" s="20"/>
      <c r="L181" s="19">
        <f>G181*J181</f>
        <v>0</v>
      </c>
    </row>
    <row r="182" spans="7:10" ht="12.75">
      <c r="G182" s="22"/>
      <c r="J182" s="20"/>
    </row>
    <row r="183" spans="1:3" ht="12.75">
      <c r="A183" s="11">
        <f>IF(C183=0,0,1)</f>
        <v>1</v>
      </c>
      <c r="B183" s="16">
        <f>SUM($A$7:A183)*A183</f>
        <v>42</v>
      </c>
      <c r="C183" s="21" t="s">
        <v>67</v>
      </c>
    </row>
    <row r="184" spans="3:10" ht="30" customHeight="1">
      <c r="C184" s="42" t="s">
        <v>68</v>
      </c>
      <c r="D184" s="43"/>
      <c r="E184" s="43"/>
      <c r="F184" s="43"/>
      <c r="G184" s="43"/>
      <c r="H184" s="43"/>
      <c r="I184" s="12"/>
      <c r="J184" s="8"/>
    </row>
    <row r="185" spans="5:12" ht="12.75">
      <c r="E185" s="17" t="s">
        <v>2</v>
      </c>
      <c r="G185" s="22">
        <v>140</v>
      </c>
      <c r="J185" s="20"/>
      <c r="L185" s="19">
        <f>G185*J185</f>
        <v>0</v>
      </c>
    </row>
    <row r="186" spans="7:10" ht="12.75">
      <c r="G186" s="22"/>
      <c r="J186" s="20"/>
    </row>
    <row r="187" spans="1:3" ht="12.75">
      <c r="A187" s="11">
        <f>IF(C187=0,0,1)</f>
        <v>1</v>
      </c>
      <c r="B187" s="16">
        <f>SUM($A$7:A187)*A187</f>
        <v>43</v>
      </c>
      <c r="C187" s="21" t="s">
        <v>69</v>
      </c>
    </row>
    <row r="188" spans="3:10" ht="30" customHeight="1">
      <c r="C188" s="42" t="s">
        <v>70</v>
      </c>
      <c r="D188" s="43"/>
      <c r="E188" s="43"/>
      <c r="F188" s="43"/>
      <c r="G188" s="43"/>
      <c r="H188" s="43"/>
      <c r="I188" s="12"/>
      <c r="J188" s="8"/>
    </row>
    <row r="189" spans="5:12" ht="12.75">
      <c r="E189" s="17" t="s">
        <v>2</v>
      </c>
      <c r="G189" s="22">
        <v>71.3</v>
      </c>
      <c r="J189" s="20"/>
      <c r="L189" s="19">
        <f>G189*J189</f>
        <v>0</v>
      </c>
    </row>
    <row r="190" spans="7:10" ht="12.75">
      <c r="G190" s="22"/>
      <c r="J190" s="20"/>
    </row>
    <row r="191" spans="1:3" ht="12.75">
      <c r="A191" s="11">
        <f>IF(C191=0,0,1)</f>
        <v>1</v>
      </c>
      <c r="B191" s="16">
        <f>SUM($A$7:A191)*A191</f>
        <v>44</v>
      </c>
      <c r="C191" s="21" t="s">
        <v>7</v>
      </c>
    </row>
    <row r="192" spans="3:10" ht="36.75" customHeight="1">
      <c r="C192" s="42" t="s">
        <v>38</v>
      </c>
      <c r="D192" s="42"/>
      <c r="E192" s="42"/>
      <c r="F192" s="42"/>
      <c r="G192" s="42"/>
      <c r="H192" s="42"/>
      <c r="I192" s="5"/>
      <c r="J192" s="7"/>
    </row>
    <row r="193" spans="5:12" ht="12.75">
      <c r="E193" s="17" t="s">
        <v>17</v>
      </c>
      <c r="G193" s="22">
        <v>0.1</v>
      </c>
      <c r="J193" s="22">
        <f>SUM(L129:L190)</f>
        <v>0</v>
      </c>
      <c r="L193" s="19">
        <f>G193*J193</f>
        <v>0</v>
      </c>
    </row>
    <row r="194" spans="7:10" ht="12.75">
      <c r="G194" s="22"/>
      <c r="J194" s="20"/>
    </row>
    <row r="195" spans="1:12" s="26" customFormat="1" ht="18.75" customHeight="1">
      <c r="A195" s="24" t="s">
        <v>3</v>
      </c>
      <c r="B195" s="25"/>
      <c r="C195" s="29" t="s">
        <v>9</v>
      </c>
      <c r="G195" s="23"/>
      <c r="J195" s="27"/>
      <c r="K195" s="28"/>
      <c r="L195" s="30">
        <f>SUM(L129:L193)</f>
        <v>0</v>
      </c>
    </row>
    <row r="199" spans="1:12" s="1" customFormat="1" ht="15" customHeight="1">
      <c r="A199" s="9"/>
      <c r="B199" s="3"/>
      <c r="C199" s="2" t="s">
        <v>151</v>
      </c>
      <c r="J199" s="6"/>
      <c r="K199" s="4"/>
      <c r="L199" s="10"/>
    </row>
    <row r="200" spans="1:12" s="1" customFormat="1" ht="12.75" customHeight="1">
      <c r="A200" s="9"/>
      <c r="B200" s="3"/>
      <c r="C200" s="2"/>
      <c r="J200" s="6"/>
      <c r="K200" s="4"/>
      <c r="L200" s="10"/>
    </row>
    <row r="201" spans="1:3" ht="12.75">
      <c r="A201" s="11">
        <f>IF(C201=0,0,1)</f>
        <v>1</v>
      </c>
      <c r="B201" s="16">
        <f>SUM($A$7:A201)*A201</f>
        <v>45</v>
      </c>
      <c r="C201" s="21" t="s">
        <v>71</v>
      </c>
    </row>
    <row r="202" spans="3:10" ht="33" customHeight="1">
      <c r="C202" s="42" t="s">
        <v>72</v>
      </c>
      <c r="D202" s="43"/>
      <c r="E202" s="43"/>
      <c r="F202" s="43"/>
      <c r="G202" s="43"/>
      <c r="H202" s="43"/>
      <c r="I202" s="12"/>
      <c r="J202" s="8"/>
    </row>
    <row r="203" spans="5:12" ht="12.75">
      <c r="E203" s="17" t="s">
        <v>73</v>
      </c>
      <c r="G203" s="22">
        <v>9</v>
      </c>
      <c r="J203" s="20"/>
      <c r="L203" s="19">
        <f>G203*J203</f>
        <v>0</v>
      </c>
    </row>
    <row r="204" spans="7:10" ht="13.5" customHeight="1">
      <c r="G204" s="22"/>
      <c r="J204" s="20"/>
    </row>
    <row r="205" spans="1:3" ht="12.75">
      <c r="A205" s="11">
        <f>IF(C205=0,0,1)</f>
        <v>1</v>
      </c>
      <c r="B205" s="16">
        <f>SUM($A$7:A205)*A205</f>
        <v>46</v>
      </c>
      <c r="C205" s="21" t="s">
        <v>74</v>
      </c>
    </row>
    <row r="206" spans="3:10" ht="35.25" customHeight="1">
      <c r="C206" s="42" t="s">
        <v>93</v>
      </c>
      <c r="D206" s="43"/>
      <c r="E206" s="43"/>
      <c r="F206" s="43"/>
      <c r="G206" s="43"/>
      <c r="H206" s="43"/>
      <c r="I206" s="12"/>
      <c r="J206" s="8"/>
    </row>
    <row r="207" spans="5:12" ht="12.75">
      <c r="E207" s="17" t="s">
        <v>6</v>
      </c>
      <c r="G207" s="22">
        <v>1</v>
      </c>
      <c r="J207" s="20"/>
      <c r="L207" s="19">
        <f>G207*J207</f>
        <v>0</v>
      </c>
    </row>
    <row r="208" spans="7:10" ht="12.75">
      <c r="G208" s="22"/>
      <c r="J208" s="20"/>
    </row>
    <row r="209" spans="1:3" ht="12.75">
      <c r="A209" s="11">
        <f>IF(C209=0,0,1)</f>
        <v>1</v>
      </c>
      <c r="B209" s="16">
        <f>SUM($A$7:A209)*A209</f>
        <v>47</v>
      </c>
      <c r="C209" s="21" t="s">
        <v>92</v>
      </c>
    </row>
    <row r="210" spans="3:10" ht="36.75" customHeight="1">
      <c r="C210" s="42" t="s">
        <v>76</v>
      </c>
      <c r="D210" s="43"/>
      <c r="E210" s="43"/>
      <c r="F210" s="43"/>
      <c r="G210" s="43"/>
      <c r="H210" s="43"/>
      <c r="I210" s="12"/>
      <c r="J210" s="8"/>
    </row>
    <row r="211" spans="5:12" ht="12.75">
      <c r="E211" s="17" t="s">
        <v>6</v>
      </c>
      <c r="G211" s="22">
        <v>1</v>
      </c>
      <c r="J211" s="20"/>
      <c r="L211" s="19">
        <f>G211*J211</f>
        <v>0</v>
      </c>
    </row>
    <row r="212" spans="7:10" ht="12.75">
      <c r="G212" s="22"/>
      <c r="J212" s="20"/>
    </row>
    <row r="213" spans="1:3" ht="12.75">
      <c r="A213" s="11">
        <f>IF(C213=0,0,1)</f>
        <v>1</v>
      </c>
      <c r="B213" s="16">
        <f>SUM($A$7:A213)*A213</f>
        <v>48</v>
      </c>
      <c r="C213" s="21" t="s">
        <v>75</v>
      </c>
    </row>
    <row r="214" spans="3:10" ht="45" customHeight="1">
      <c r="C214" s="42" t="s">
        <v>91</v>
      </c>
      <c r="D214" s="43"/>
      <c r="E214" s="43"/>
      <c r="F214" s="43"/>
      <c r="G214" s="43"/>
      <c r="H214" s="43"/>
      <c r="I214" s="12"/>
      <c r="J214" s="8"/>
    </row>
    <row r="215" spans="5:12" ht="12.75">
      <c r="E215" s="17" t="s">
        <v>2</v>
      </c>
      <c r="G215" s="22">
        <v>30</v>
      </c>
      <c r="J215" s="20"/>
      <c r="L215" s="19">
        <f>G215*J215</f>
        <v>0</v>
      </c>
    </row>
    <row r="216" spans="7:10" ht="12.75">
      <c r="G216" s="22"/>
      <c r="J216" s="20"/>
    </row>
    <row r="217" spans="1:3" ht="12.75">
      <c r="A217" s="11">
        <f>IF(C217=0,0,1)</f>
        <v>1</v>
      </c>
      <c r="B217" s="16">
        <f>SUM($A$7:A217)*A217</f>
        <v>49</v>
      </c>
      <c r="C217" s="21" t="s">
        <v>78</v>
      </c>
    </row>
    <row r="218" spans="3:10" ht="36" customHeight="1">
      <c r="C218" s="42" t="s">
        <v>79</v>
      </c>
      <c r="D218" s="43"/>
      <c r="E218" s="43"/>
      <c r="F218" s="43"/>
      <c r="G218" s="43"/>
      <c r="H218" s="43"/>
      <c r="I218" s="12"/>
      <c r="J218" s="8"/>
    </row>
    <row r="219" spans="5:12" ht="12.75">
      <c r="E219" s="17" t="s">
        <v>0</v>
      </c>
      <c r="G219" s="22">
        <v>6</v>
      </c>
      <c r="J219" s="20"/>
      <c r="L219" s="19">
        <f>G219*J219</f>
        <v>0</v>
      </c>
    </row>
    <row r="220" spans="7:10" ht="12.75">
      <c r="G220" s="22"/>
      <c r="J220" s="20"/>
    </row>
    <row r="221" spans="1:3" ht="12.75">
      <c r="A221" s="11">
        <f>IF(C221=0,0,1)</f>
        <v>1</v>
      </c>
      <c r="B221" s="16">
        <f>SUM($A$7:A221)*A221</f>
        <v>50</v>
      </c>
      <c r="C221" s="21" t="s">
        <v>80</v>
      </c>
    </row>
    <row r="222" spans="3:10" ht="38.25" customHeight="1">
      <c r="C222" s="42" t="s">
        <v>81</v>
      </c>
      <c r="D222" s="43"/>
      <c r="E222" s="43"/>
      <c r="F222" s="43"/>
      <c r="G222" s="43"/>
      <c r="H222" s="43"/>
      <c r="I222" s="12"/>
      <c r="J222" s="8"/>
    </row>
    <row r="223" spans="5:12" ht="12.75">
      <c r="E223" s="17" t="s">
        <v>2</v>
      </c>
      <c r="G223" s="22">
        <v>30</v>
      </c>
      <c r="J223" s="20"/>
      <c r="L223" s="19">
        <f>G223*J223</f>
        <v>0</v>
      </c>
    </row>
    <row r="224" spans="1:3" ht="12.75">
      <c r="A224" s="11">
        <f>IF(C224=0,0,1)</f>
        <v>1</v>
      </c>
      <c r="B224" s="16">
        <f>SUM($A$7:A224)*A224</f>
        <v>51</v>
      </c>
      <c r="C224" s="21" t="s">
        <v>77</v>
      </c>
    </row>
    <row r="225" spans="3:10" ht="33.75" customHeight="1">
      <c r="C225" s="42" t="s">
        <v>94</v>
      </c>
      <c r="D225" s="43"/>
      <c r="E225" s="43"/>
      <c r="F225" s="43"/>
      <c r="G225" s="43"/>
      <c r="H225" s="43"/>
      <c r="I225" s="12"/>
      <c r="J225" s="8"/>
    </row>
    <row r="226" spans="5:12" ht="12.75">
      <c r="E226" s="17" t="s">
        <v>6</v>
      </c>
      <c r="G226" s="22">
        <v>1</v>
      </c>
      <c r="J226" s="20"/>
      <c r="L226" s="19">
        <f>G226*J226</f>
        <v>0</v>
      </c>
    </row>
    <row r="227" spans="7:10" ht="12" customHeight="1">
      <c r="G227" s="22"/>
      <c r="J227" s="20"/>
    </row>
    <row r="228" spans="1:3" ht="12.75">
      <c r="A228" s="11">
        <f>IF(C228=0,0,1)</f>
        <v>1</v>
      </c>
      <c r="B228" s="16">
        <f>SUM($A$7:A228)*A228</f>
        <v>52</v>
      </c>
      <c r="C228" s="21" t="s">
        <v>82</v>
      </c>
    </row>
    <row r="229" spans="3:10" ht="38.25" customHeight="1">
      <c r="C229" s="42" t="s">
        <v>83</v>
      </c>
      <c r="D229" s="43"/>
      <c r="E229" s="43"/>
      <c r="F229" s="43"/>
      <c r="G229" s="43"/>
      <c r="H229" s="43"/>
      <c r="I229" s="12"/>
      <c r="J229" s="8"/>
    </row>
    <row r="230" spans="5:12" ht="12.75">
      <c r="E230" s="17" t="s">
        <v>5</v>
      </c>
      <c r="G230" s="22">
        <v>2.5</v>
      </c>
      <c r="J230" s="20"/>
      <c r="L230" s="19">
        <f>G230*J230</f>
        <v>0</v>
      </c>
    </row>
    <row r="231" spans="1:3" ht="12.75">
      <c r="A231" s="11">
        <f>IF(C231=0,0,1)</f>
        <v>1</v>
      </c>
      <c r="B231" s="16">
        <f>SUM($A$7:A231)*A231</f>
        <v>53</v>
      </c>
      <c r="C231" s="21" t="s">
        <v>84</v>
      </c>
    </row>
    <row r="232" spans="3:10" ht="46.5" customHeight="1">
      <c r="C232" s="42" t="s">
        <v>85</v>
      </c>
      <c r="D232" s="43"/>
      <c r="E232" s="43"/>
      <c r="F232" s="43"/>
      <c r="G232" s="43"/>
      <c r="H232" s="43"/>
      <c r="I232" s="12"/>
      <c r="J232" s="8"/>
    </row>
    <row r="233" spans="5:12" ht="12.75">
      <c r="E233" s="17" t="s">
        <v>5</v>
      </c>
      <c r="G233" s="22">
        <v>2.5</v>
      </c>
      <c r="J233" s="20"/>
      <c r="L233" s="19">
        <f>G233*J233</f>
        <v>0</v>
      </c>
    </row>
    <row r="234" spans="7:10" ht="12.75">
      <c r="G234" s="22"/>
      <c r="J234" s="20"/>
    </row>
    <row r="235" spans="1:3" ht="12.75">
      <c r="A235" s="11">
        <f>IF(C235=0,0,1)</f>
        <v>1</v>
      </c>
      <c r="B235" s="16">
        <f>SUM($A$7:A235)*A235</f>
        <v>54</v>
      </c>
      <c r="C235" s="21" t="s">
        <v>86</v>
      </c>
    </row>
    <row r="236" spans="3:10" ht="42" customHeight="1">
      <c r="C236" s="42" t="s">
        <v>87</v>
      </c>
      <c r="D236" s="43"/>
      <c r="E236" s="43"/>
      <c r="F236" s="43"/>
      <c r="G236" s="43"/>
      <c r="H236" s="43"/>
      <c r="I236" s="12"/>
      <c r="J236" s="8"/>
    </row>
    <row r="237" spans="5:12" ht="12.75">
      <c r="E237" s="17" t="s">
        <v>5</v>
      </c>
      <c r="G237" s="22">
        <v>25</v>
      </c>
      <c r="J237" s="20"/>
      <c r="L237" s="19">
        <f>G237*J237</f>
        <v>0</v>
      </c>
    </row>
    <row r="238" spans="7:10" ht="12.75">
      <c r="G238" s="22"/>
      <c r="J238" s="20"/>
    </row>
    <row r="239" spans="1:3" ht="12.75">
      <c r="A239" s="11">
        <f>IF(C239=0,0,1)</f>
        <v>1</v>
      </c>
      <c r="B239" s="16">
        <f>SUM($A$7:A239)*A239</f>
        <v>55</v>
      </c>
      <c r="C239" s="21" t="s">
        <v>88</v>
      </c>
    </row>
    <row r="240" spans="3:10" ht="48.75" customHeight="1">
      <c r="C240" s="42" t="s">
        <v>97</v>
      </c>
      <c r="D240" s="43"/>
      <c r="E240" s="43"/>
      <c r="F240" s="43"/>
      <c r="G240" s="43"/>
      <c r="H240" s="43"/>
      <c r="I240" s="12"/>
      <c r="J240" s="8"/>
    </row>
    <row r="241" spans="5:12" ht="12.75">
      <c r="E241" s="17" t="s">
        <v>2</v>
      </c>
      <c r="G241" s="22">
        <v>105</v>
      </c>
      <c r="J241" s="20"/>
      <c r="L241" s="19">
        <f>G241*J241</f>
        <v>0</v>
      </c>
    </row>
    <row r="242" spans="7:10" ht="12.75">
      <c r="G242" s="22"/>
      <c r="J242" s="20"/>
    </row>
    <row r="243" spans="1:3" ht="12.75">
      <c r="A243" s="11">
        <f>IF(C243=0,0,1)</f>
        <v>1</v>
      </c>
      <c r="B243" s="16">
        <f>SUM($A$7:A243)*A243</f>
        <v>56</v>
      </c>
      <c r="C243" s="21" t="s">
        <v>95</v>
      </c>
    </row>
    <row r="244" spans="3:10" ht="49.5" customHeight="1">
      <c r="C244" s="42" t="s">
        <v>96</v>
      </c>
      <c r="D244" s="42"/>
      <c r="E244" s="42"/>
      <c r="F244" s="42"/>
      <c r="G244" s="42"/>
      <c r="H244" s="42"/>
      <c r="I244" s="5"/>
      <c r="J244" s="7"/>
    </row>
    <row r="245" spans="5:12" ht="12.75">
      <c r="E245" s="17" t="s">
        <v>2</v>
      </c>
      <c r="G245" s="22">
        <v>100</v>
      </c>
      <c r="J245" s="20"/>
      <c r="L245" s="19">
        <f>G245*J245</f>
        <v>0</v>
      </c>
    </row>
    <row r="246" spans="7:10" ht="12.75">
      <c r="G246" s="22"/>
      <c r="J246" s="20"/>
    </row>
    <row r="247" spans="1:3" ht="12.75">
      <c r="A247" s="11">
        <f>IF(C247=0,0,1)</f>
        <v>1</v>
      </c>
      <c r="B247" s="16">
        <f>SUM($A$7:A247)*A247</f>
        <v>57</v>
      </c>
      <c r="C247" s="21" t="s">
        <v>7</v>
      </c>
    </row>
    <row r="248" spans="3:10" ht="36.75" customHeight="1">
      <c r="C248" s="42" t="s">
        <v>38</v>
      </c>
      <c r="D248" s="42"/>
      <c r="E248" s="42"/>
      <c r="F248" s="42"/>
      <c r="G248" s="42"/>
      <c r="H248" s="42"/>
      <c r="I248" s="5"/>
      <c r="J248" s="7"/>
    </row>
    <row r="249" spans="5:12" ht="12.75">
      <c r="E249" s="17" t="s">
        <v>17</v>
      </c>
      <c r="G249" s="22">
        <v>0.1</v>
      </c>
      <c r="J249" s="22">
        <f>SUM(L203:L246)</f>
        <v>0</v>
      </c>
      <c r="L249" s="19">
        <f>G249*J249</f>
        <v>0</v>
      </c>
    </row>
    <row r="250" spans="7:10" ht="12.75">
      <c r="G250" s="22"/>
      <c r="J250" s="20"/>
    </row>
    <row r="251" spans="1:12" s="26" customFormat="1" ht="18.75" customHeight="1">
      <c r="A251" s="24" t="s">
        <v>3</v>
      </c>
      <c r="B251" s="25"/>
      <c r="C251" s="29" t="s">
        <v>9</v>
      </c>
      <c r="G251" s="23"/>
      <c r="J251" s="27"/>
      <c r="K251" s="28"/>
      <c r="L251" s="30">
        <f>SUM(L203:L249)</f>
        <v>0</v>
      </c>
    </row>
    <row r="255" spans="1:12" s="1" customFormat="1" ht="15" customHeight="1">
      <c r="A255" s="9"/>
      <c r="B255" s="3"/>
      <c r="C255" s="2" t="s">
        <v>152</v>
      </c>
      <c r="J255" s="6"/>
      <c r="K255" s="4"/>
      <c r="L255" s="10"/>
    </row>
    <row r="256" spans="1:12" s="1" customFormat="1" ht="12.75" customHeight="1">
      <c r="A256" s="9"/>
      <c r="B256" s="3"/>
      <c r="C256" s="2"/>
      <c r="J256" s="6"/>
      <c r="K256" s="4"/>
      <c r="L256" s="10"/>
    </row>
    <row r="257" spans="1:3" ht="12.75">
      <c r="A257" s="11">
        <f>IF(C257=0,0,1)</f>
        <v>1</v>
      </c>
      <c r="B257" s="16">
        <f>SUM($A$7:A257)*A257</f>
        <v>58</v>
      </c>
      <c r="C257" s="21" t="s">
        <v>103</v>
      </c>
    </row>
    <row r="258" spans="3:10" ht="33" customHeight="1">
      <c r="C258" s="42" t="s">
        <v>102</v>
      </c>
      <c r="D258" s="43"/>
      <c r="E258" s="43"/>
      <c r="F258" s="43"/>
      <c r="G258" s="43"/>
      <c r="H258" s="43"/>
      <c r="I258" s="12"/>
      <c r="J258" s="8"/>
    </row>
    <row r="259" spans="5:12" ht="12.75">
      <c r="E259" s="17" t="s">
        <v>5</v>
      </c>
      <c r="G259" s="22">
        <v>22</v>
      </c>
      <c r="J259" s="20"/>
      <c r="L259" s="19">
        <f>G259*J259</f>
        <v>0</v>
      </c>
    </row>
    <row r="260" spans="1:3" ht="12.75">
      <c r="A260" s="11">
        <f>IF(C260=0,0,1)</f>
        <v>1</v>
      </c>
      <c r="B260" s="16">
        <f>SUM($A$7:A260)*A260</f>
        <v>59</v>
      </c>
      <c r="C260" s="21" t="s">
        <v>99</v>
      </c>
    </row>
    <row r="261" spans="3:10" ht="33" customHeight="1">
      <c r="C261" s="42" t="s">
        <v>100</v>
      </c>
      <c r="D261" s="43"/>
      <c r="E261" s="43"/>
      <c r="F261" s="43"/>
      <c r="G261" s="43"/>
      <c r="H261" s="43"/>
      <c r="I261" s="12"/>
      <c r="J261" s="8"/>
    </row>
    <row r="262" spans="5:12" ht="12.75">
      <c r="E262" s="17" t="s">
        <v>0</v>
      </c>
      <c r="G262" s="22">
        <v>60</v>
      </c>
      <c r="J262" s="20"/>
      <c r="L262" s="19">
        <f>G262*J262</f>
        <v>0</v>
      </c>
    </row>
    <row r="263" spans="7:10" ht="15" customHeight="1">
      <c r="G263" s="22"/>
      <c r="J263" s="20"/>
    </row>
    <row r="264" spans="1:3" ht="12.75">
      <c r="A264" s="11">
        <f>IF(C264=0,0,1)</f>
        <v>1</v>
      </c>
      <c r="B264" s="16">
        <f>SUM($A$7:A264)*A264</f>
        <v>60</v>
      </c>
      <c r="C264" s="21" t="s">
        <v>101</v>
      </c>
    </row>
    <row r="265" spans="3:10" ht="35.25" customHeight="1">
      <c r="C265" s="42" t="s">
        <v>105</v>
      </c>
      <c r="D265" s="43"/>
      <c r="E265" s="43"/>
      <c r="F265" s="43"/>
      <c r="G265" s="43"/>
      <c r="H265" s="43"/>
      <c r="I265" s="12"/>
      <c r="J265" s="8"/>
    </row>
    <row r="266" spans="5:12" ht="12.75">
      <c r="E266" s="17" t="s">
        <v>2</v>
      </c>
      <c r="G266" s="22">
        <v>33</v>
      </c>
      <c r="J266" s="20"/>
      <c r="L266" s="19">
        <f>G266*J266</f>
        <v>0</v>
      </c>
    </row>
    <row r="267" spans="7:10" ht="12.75">
      <c r="G267" s="22"/>
      <c r="J267" s="20"/>
    </row>
    <row r="268" spans="1:3" ht="12.75">
      <c r="A268" s="11">
        <f>IF(C268=0,0,1)</f>
        <v>1</v>
      </c>
      <c r="B268" s="16">
        <f>SUM($A$7:A268)*A268</f>
        <v>61</v>
      </c>
      <c r="C268" s="21" t="s">
        <v>104</v>
      </c>
    </row>
    <row r="269" spans="3:10" ht="36.75" customHeight="1">
      <c r="C269" s="42" t="s">
        <v>106</v>
      </c>
      <c r="D269" s="43"/>
      <c r="E269" s="43"/>
      <c r="F269" s="43"/>
      <c r="G269" s="43"/>
      <c r="H269" s="43"/>
      <c r="I269" s="12"/>
      <c r="J269" s="8"/>
    </row>
    <row r="270" spans="5:12" ht="12.75">
      <c r="E270" s="17" t="s">
        <v>2</v>
      </c>
      <c r="G270" s="22">
        <v>23</v>
      </c>
      <c r="J270" s="20"/>
      <c r="L270" s="19">
        <f>G270*J270</f>
        <v>0</v>
      </c>
    </row>
    <row r="271" spans="7:10" ht="12.75">
      <c r="G271" s="22"/>
      <c r="J271" s="20"/>
    </row>
    <row r="272" spans="1:3" ht="12.75">
      <c r="A272" s="11">
        <f>IF(C272=0,0,1)</f>
        <v>1</v>
      </c>
      <c r="B272" s="16">
        <f>SUM($A$7:A272)*A272</f>
        <v>62</v>
      </c>
      <c r="C272" s="21" t="s">
        <v>107</v>
      </c>
    </row>
    <row r="273" spans="3:10" ht="36.75" customHeight="1">
      <c r="C273" s="42" t="s">
        <v>108</v>
      </c>
      <c r="D273" s="43"/>
      <c r="E273" s="43"/>
      <c r="F273" s="43"/>
      <c r="G273" s="43"/>
      <c r="H273" s="43"/>
      <c r="I273" s="12"/>
      <c r="J273" s="8"/>
    </row>
    <row r="274" spans="5:12" ht="12.75">
      <c r="E274" s="17" t="s">
        <v>2</v>
      </c>
      <c r="G274" s="22">
        <v>23</v>
      </c>
      <c r="J274" s="20"/>
      <c r="L274" s="19">
        <f>G274*J274</f>
        <v>0</v>
      </c>
    </row>
    <row r="275" spans="7:10" ht="12.75">
      <c r="G275" s="22"/>
      <c r="J275" s="20"/>
    </row>
    <row r="276" spans="1:3" ht="12.75">
      <c r="A276" s="11">
        <f>IF(C276=0,0,1)</f>
        <v>1</v>
      </c>
      <c r="B276" s="16">
        <f>SUM($A$7:A276)*A276</f>
        <v>63</v>
      </c>
      <c r="C276" s="21" t="s">
        <v>116</v>
      </c>
    </row>
    <row r="277" spans="3:10" ht="27.75" customHeight="1">
      <c r="C277" s="42" t="s">
        <v>117</v>
      </c>
      <c r="D277" s="43"/>
      <c r="E277" s="43"/>
      <c r="F277" s="43"/>
      <c r="G277" s="43"/>
      <c r="H277" s="43"/>
      <c r="I277" s="12"/>
      <c r="J277" s="8"/>
    </row>
    <row r="278" spans="5:12" ht="12.75">
      <c r="E278" s="17" t="s">
        <v>5</v>
      </c>
      <c r="G278" s="22">
        <v>50</v>
      </c>
      <c r="J278" s="20"/>
      <c r="L278" s="19">
        <f>G278*J278</f>
        <v>0</v>
      </c>
    </row>
    <row r="279" spans="7:10" ht="12.75">
      <c r="G279" s="22"/>
      <c r="J279" s="20"/>
    </row>
    <row r="280" spans="1:3" ht="12.75">
      <c r="A280" s="11">
        <f>IF(C280=0,0,1)</f>
        <v>1</v>
      </c>
      <c r="B280" s="16">
        <f>SUM($A$7:A280)*A280</f>
        <v>64</v>
      </c>
      <c r="C280" s="21" t="s">
        <v>109</v>
      </c>
    </row>
    <row r="281" spans="3:10" ht="36.75" customHeight="1">
      <c r="C281" s="42" t="s">
        <v>110</v>
      </c>
      <c r="D281" s="43"/>
      <c r="E281" s="43"/>
      <c r="F281" s="43"/>
      <c r="G281" s="43"/>
      <c r="H281" s="43"/>
      <c r="I281" s="12"/>
      <c r="J281" s="8"/>
    </row>
    <row r="282" spans="5:12" ht="12.75">
      <c r="E282" s="17" t="s">
        <v>111</v>
      </c>
      <c r="G282" s="22">
        <v>1600</v>
      </c>
      <c r="J282" s="20"/>
      <c r="L282" s="19">
        <f>G282*J282</f>
        <v>0</v>
      </c>
    </row>
    <row r="283" spans="7:10" ht="12.75">
      <c r="G283" s="22"/>
      <c r="J283" s="20"/>
    </row>
    <row r="284" spans="1:3" ht="12.75">
      <c r="A284" s="11">
        <f>IF(C284=0,0,1)</f>
        <v>1</v>
      </c>
      <c r="B284" s="16">
        <f>SUM($A$7:A284)*A284</f>
        <v>65</v>
      </c>
      <c r="C284" s="21" t="s">
        <v>114</v>
      </c>
    </row>
    <row r="285" spans="3:10" ht="27" customHeight="1">
      <c r="C285" s="42" t="s">
        <v>115</v>
      </c>
      <c r="D285" s="43"/>
      <c r="E285" s="43"/>
      <c r="F285" s="43"/>
      <c r="G285" s="43"/>
      <c r="H285" s="43"/>
      <c r="I285" s="12"/>
      <c r="J285" s="8"/>
    </row>
    <row r="286" spans="5:12" ht="12.75">
      <c r="E286" s="17" t="s">
        <v>0</v>
      </c>
      <c r="G286" s="22">
        <v>11</v>
      </c>
      <c r="J286" s="20"/>
      <c r="L286" s="19">
        <f>G286*J286</f>
        <v>0</v>
      </c>
    </row>
    <row r="287" spans="7:10" ht="12.75">
      <c r="G287" s="22"/>
      <c r="J287" s="20"/>
    </row>
    <row r="288" spans="1:3" ht="12.75">
      <c r="A288" s="11">
        <f>IF(C288=0,0,1)</f>
        <v>1</v>
      </c>
      <c r="B288" s="16">
        <f>SUM($A$7:A288)*A288</f>
        <v>66</v>
      </c>
      <c r="C288" s="21" t="s">
        <v>112</v>
      </c>
    </row>
    <row r="289" spans="3:10" ht="33.75" customHeight="1">
      <c r="C289" s="42" t="s">
        <v>113</v>
      </c>
      <c r="D289" s="43"/>
      <c r="E289" s="43"/>
      <c r="F289" s="43"/>
      <c r="G289" s="43"/>
      <c r="H289" s="43"/>
      <c r="I289" s="12"/>
      <c r="J289" s="8"/>
    </row>
    <row r="290" spans="5:12" ht="12.75">
      <c r="E290" s="17" t="s">
        <v>0</v>
      </c>
      <c r="G290" s="22">
        <v>15</v>
      </c>
      <c r="J290" s="20"/>
      <c r="L290" s="19">
        <f>G290*J290</f>
        <v>0</v>
      </c>
    </row>
    <row r="291" spans="1:3" ht="12.75">
      <c r="A291" s="11">
        <f>IF(C291=0,0,1)</f>
        <v>1</v>
      </c>
      <c r="B291" s="16">
        <f>SUM($A$7:A291)*A291</f>
        <v>67</v>
      </c>
      <c r="C291" s="21" t="s">
        <v>127</v>
      </c>
    </row>
    <row r="292" spans="3:10" ht="50.25" customHeight="1">
      <c r="C292" s="42" t="s">
        <v>122</v>
      </c>
      <c r="D292" s="43"/>
      <c r="E292" s="43"/>
      <c r="F292" s="43"/>
      <c r="G292" s="43"/>
      <c r="H292" s="43"/>
      <c r="I292" s="12"/>
      <c r="J292" s="8"/>
    </row>
    <row r="293" spans="5:12" ht="12.75">
      <c r="E293" s="17" t="s">
        <v>6</v>
      </c>
      <c r="G293" s="22">
        <v>1</v>
      </c>
      <c r="J293" s="20"/>
      <c r="L293" s="19">
        <f>G293*J293</f>
        <v>0</v>
      </c>
    </row>
    <row r="294" spans="7:10" ht="12.75">
      <c r="G294" s="22"/>
      <c r="J294" s="20"/>
    </row>
    <row r="295" spans="1:3" ht="12.75">
      <c r="A295" s="11">
        <f>IF(C295=0,0,1)</f>
        <v>1</v>
      </c>
      <c r="B295" s="16">
        <f>SUM($A$7:A295)*A295</f>
        <v>68</v>
      </c>
      <c r="C295" s="21" t="s">
        <v>123</v>
      </c>
    </row>
    <row r="296" spans="3:10" ht="63.75" customHeight="1">
      <c r="C296" s="42" t="s">
        <v>124</v>
      </c>
      <c r="D296" s="43"/>
      <c r="E296" s="43"/>
      <c r="F296" s="43"/>
      <c r="G296" s="43"/>
      <c r="H296" s="43"/>
      <c r="I296" s="12"/>
      <c r="J296" s="8"/>
    </row>
    <row r="297" spans="5:12" ht="12.75">
      <c r="E297" s="17" t="s">
        <v>6</v>
      </c>
      <c r="G297" s="22">
        <v>25</v>
      </c>
      <c r="J297" s="20"/>
      <c r="L297" s="19">
        <f>G297*J297</f>
        <v>0</v>
      </c>
    </row>
    <row r="298" spans="7:10" ht="12.75">
      <c r="G298" s="22"/>
      <c r="J298" s="20"/>
    </row>
    <row r="299" spans="1:3" ht="12.75">
      <c r="A299" s="11">
        <f>IF(C299=0,0,1)</f>
        <v>1</v>
      </c>
      <c r="B299" s="16">
        <f>SUM($A$7:A299)*A299</f>
        <v>69</v>
      </c>
      <c r="C299" s="21" t="s">
        <v>118</v>
      </c>
    </row>
    <row r="300" spans="3:10" ht="27" customHeight="1">
      <c r="C300" s="42" t="s">
        <v>119</v>
      </c>
      <c r="D300" s="43"/>
      <c r="E300" s="43"/>
      <c r="F300" s="43"/>
      <c r="G300" s="43"/>
      <c r="H300" s="43"/>
      <c r="I300" s="12"/>
      <c r="J300" s="8"/>
    </row>
    <row r="301" spans="5:12" ht="12.75">
      <c r="E301" s="17" t="s">
        <v>5</v>
      </c>
      <c r="G301" s="22">
        <v>15</v>
      </c>
      <c r="J301" s="20"/>
      <c r="L301" s="19">
        <f>G301*J301</f>
        <v>0</v>
      </c>
    </row>
    <row r="302" spans="1:3" ht="12.75">
      <c r="A302" s="11">
        <f>IF(C302=0,0,1)</f>
        <v>1</v>
      </c>
      <c r="B302" s="16">
        <f>SUM($A$7:A302)*A302</f>
        <v>70</v>
      </c>
      <c r="C302" s="21" t="s">
        <v>120</v>
      </c>
    </row>
    <row r="303" spans="3:10" ht="27" customHeight="1">
      <c r="C303" s="42" t="s">
        <v>121</v>
      </c>
      <c r="D303" s="43"/>
      <c r="E303" s="43"/>
      <c r="F303" s="43"/>
      <c r="G303" s="43"/>
      <c r="H303" s="43"/>
      <c r="I303" s="12"/>
      <c r="J303" s="8"/>
    </row>
    <row r="304" spans="5:12" ht="12.75">
      <c r="E304" s="17" t="s">
        <v>2</v>
      </c>
      <c r="G304" s="22">
        <v>100</v>
      </c>
      <c r="J304" s="20"/>
      <c r="L304" s="19">
        <f>G304*J304</f>
        <v>0</v>
      </c>
    </row>
    <row r="305" spans="7:10" ht="12.75">
      <c r="G305" s="22"/>
      <c r="J305" s="20"/>
    </row>
    <row r="306" spans="1:3" ht="12.75">
      <c r="A306" s="11">
        <f>IF(C306=0,0,1)</f>
        <v>1</v>
      </c>
      <c r="B306" s="16">
        <f>SUM($A$7:A306)*A306</f>
        <v>71</v>
      </c>
      <c r="C306" s="21" t="s">
        <v>78</v>
      </c>
    </row>
    <row r="307" spans="3:10" ht="36" customHeight="1">
      <c r="C307" s="42" t="s">
        <v>79</v>
      </c>
      <c r="D307" s="43"/>
      <c r="E307" s="43"/>
      <c r="F307" s="43"/>
      <c r="G307" s="43"/>
      <c r="H307" s="43"/>
      <c r="I307" s="12"/>
      <c r="J307" s="8"/>
    </row>
    <row r="308" spans="5:12" ht="12.75">
      <c r="E308" s="17" t="s">
        <v>0</v>
      </c>
      <c r="G308" s="22">
        <v>120</v>
      </c>
      <c r="J308" s="20"/>
      <c r="L308" s="19">
        <f>G308*J308</f>
        <v>0</v>
      </c>
    </row>
    <row r="309" spans="7:10" ht="12.75">
      <c r="G309" s="22"/>
      <c r="J309" s="20"/>
    </row>
    <row r="310" spans="1:3" ht="12.75">
      <c r="A310" s="11">
        <f>IF(C310=0,0,1)</f>
        <v>1</v>
      </c>
      <c r="B310" s="16">
        <f>SUM($A$7:A310)*A310</f>
        <v>72</v>
      </c>
      <c r="C310" s="21" t="s">
        <v>125</v>
      </c>
    </row>
    <row r="311" spans="3:10" ht="38.25" customHeight="1">
      <c r="C311" s="42" t="s">
        <v>126</v>
      </c>
      <c r="D311" s="43"/>
      <c r="E311" s="43"/>
      <c r="F311" s="43"/>
      <c r="G311" s="43"/>
      <c r="H311" s="43"/>
      <c r="I311" s="12"/>
      <c r="J311" s="8"/>
    </row>
    <row r="312" spans="5:12" ht="12.75">
      <c r="E312" s="17" t="s">
        <v>2</v>
      </c>
      <c r="G312" s="22">
        <v>250</v>
      </c>
      <c r="J312" s="20"/>
      <c r="L312" s="19">
        <f>G312*J312</f>
        <v>0</v>
      </c>
    </row>
    <row r="313" spans="7:10" ht="12.75">
      <c r="G313" s="22"/>
      <c r="J313" s="20"/>
    </row>
    <row r="314" spans="1:3" ht="12.75">
      <c r="A314" s="11">
        <f>IF(C314=0,0,1)</f>
        <v>1</v>
      </c>
      <c r="B314" s="16">
        <f>SUM($A$7:A314)*A314</f>
        <v>73</v>
      </c>
      <c r="C314" s="21" t="s">
        <v>128</v>
      </c>
    </row>
    <row r="315" spans="3:10" ht="61.5" customHeight="1">
      <c r="C315" s="42" t="s">
        <v>129</v>
      </c>
      <c r="D315" s="42"/>
      <c r="E315" s="42"/>
      <c r="F315" s="42"/>
      <c r="G315" s="42"/>
      <c r="H315" s="42"/>
      <c r="I315" s="5"/>
      <c r="J315" s="7"/>
    </row>
    <row r="316" spans="5:12" ht="12.75">
      <c r="E316" s="17" t="s">
        <v>2</v>
      </c>
      <c r="G316" s="22">
        <v>250</v>
      </c>
      <c r="J316" s="20"/>
      <c r="L316" s="19">
        <f>G316*J316</f>
        <v>0</v>
      </c>
    </row>
    <row r="317" spans="7:10" ht="12.75">
      <c r="G317" s="22"/>
      <c r="J317" s="20"/>
    </row>
    <row r="318" spans="1:3" ht="12.75">
      <c r="A318" s="11">
        <f>IF(C318=0,0,1)</f>
        <v>1</v>
      </c>
      <c r="B318" s="16">
        <f>SUM($A$7:A318)*A318</f>
        <v>74</v>
      </c>
      <c r="C318" s="21" t="s">
        <v>130</v>
      </c>
    </row>
    <row r="319" spans="3:10" ht="30" customHeight="1">
      <c r="C319" s="42" t="s">
        <v>131</v>
      </c>
      <c r="D319" s="42"/>
      <c r="E319" s="42"/>
      <c r="F319" s="42"/>
      <c r="G319" s="42"/>
      <c r="H319" s="42"/>
      <c r="I319" s="5"/>
      <c r="J319" s="7"/>
    </row>
    <row r="320" spans="5:12" ht="12.75">
      <c r="E320" s="17" t="s">
        <v>2</v>
      </c>
      <c r="G320" s="22">
        <v>100</v>
      </c>
      <c r="J320" s="20"/>
      <c r="L320" s="19">
        <f>G320*J320</f>
        <v>0</v>
      </c>
    </row>
    <row r="321" spans="7:10" ht="12.75">
      <c r="G321" s="22"/>
      <c r="J321" s="20"/>
    </row>
    <row r="322" spans="1:3" ht="12.75">
      <c r="A322" s="11">
        <f>IF(C322=0,0,1)</f>
        <v>1</v>
      </c>
      <c r="B322" s="16">
        <f>SUM($A$7:A322)*A322</f>
        <v>75</v>
      </c>
      <c r="C322" s="21" t="s">
        <v>7</v>
      </c>
    </row>
    <row r="323" spans="3:10" ht="36.75" customHeight="1">
      <c r="C323" s="42" t="s">
        <v>38</v>
      </c>
      <c r="D323" s="42"/>
      <c r="E323" s="42"/>
      <c r="F323" s="42"/>
      <c r="G323" s="42"/>
      <c r="H323" s="42"/>
      <c r="I323" s="5"/>
      <c r="J323" s="7"/>
    </row>
    <row r="324" spans="5:12" ht="12.75">
      <c r="E324" s="17" t="s">
        <v>17</v>
      </c>
      <c r="G324" s="22">
        <v>0.1</v>
      </c>
      <c r="J324" s="22">
        <f>SUM(L259:L320)</f>
        <v>0</v>
      </c>
      <c r="L324" s="19">
        <f>G324*J324</f>
        <v>0</v>
      </c>
    </row>
    <row r="325" spans="7:10" ht="12.75">
      <c r="G325" s="22"/>
      <c r="J325" s="20"/>
    </row>
    <row r="326" spans="1:12" s="26" customFormat="1" ht="18.75" customHeight="1">
      <c r="A326" s="24" t="s">
        <v>3</v>
      </c>
      <c r="B326" s="25"/>
      <c r="C326" s="29" t="s">
        <v>9</v>
      </c>
      <c r="G326" s="23"/>
      <c r="J326" s="27"/>
      <c r="K326" s="28"/>
      <c r="L326" s="30">
        <f>SUM(L259:L324)</f>
        <v>0</v>
      </c>
    </row>
  </sheetData>
  <sheetProtection/>
  <mergeCells count="75">
    <mergeCell ref="C323:H323"/>
    <mergeCell ref="C258:H258"/>
    <mergeCell ref="C315:H315"/>
    <mergeCell ref="C261:H261"/>
    <mergeCell ref="C265:H265"/>
    <mergeCell ref="C319:H319"/>
    <mergeCell ref="C269:H269"/>
    <mergeCell ref="C285:H285"/>
    <mergeCell ref="C311:H311"/>
    <mergeCell ref="C273:H273"/>
    <mergeCell ref="C248:H248"/>
    <mergeCell ref="C244:H244"/>
    <mergeCell ref="C229:H229"/>
    <mergeCell ref="C232:H232"/>
    <mergeCell ref="C236:H236"/>
    <mergeCell ref="C240:H240"/>
    <mergeCell ref="C202:H202"/>
    <mergeCell ref="C206:H206"/>
    <mergeCell ref="C214:H214"/>
    <mergeCell ref="C218:H218"/>
    <mergeCell ref="C225:H225"/>
    <mergeCell ref="C210:H210"/>
    <mergeCell ref="C222:H222"/>
    <mergeCell ref="C192:H192"/>
    <mergeCell ref="C136:H136"/>
    <mergeCell ref="C140:H140"/>
    <mergeCell ref="C180:H180"/>
    <mergeCell ref="C184:H184"/>
    <mergeCell ref="C188:H188"/>
    <mergeCell ref="C176:H176"/>
    <mergeCell ref="C160:H160"/>
    <mergeCell ref="C128:H128"/>
    <mergeCell ref="C132:H132"/>
    <mergeCell ref="C144:H144"/>
    <mergeCell ref="C148:H148"/>
    <mergeCell ref="C168:H168"/>
    <mergeCell ref="C172:H172"/>
    <mergeCell ref="C152:H152"/>
    <mergeCell ref="C156:H156"/>
    <mergeCell ref="C164:H164"/>
    <mergeCell ref="C77:H77"/>
    <mergeCell ref="C8:H8"/>
    <mergeCell ref="C31:H31"/>
    <mergeCell ref="C23:H23"/>
    <mergeCell ref="C12:H12"/>
    <mergeCell ref="C35:H35"/>
    <mergeCell ref="C39:H39"/>
    <mergeCell ref="C27:H27"/>
    <mergeCell ref="C16:H16"/>
    <mergeCell ref="C69:H69"/>
    <mergeCell ref="C73:H73"/>
    <mergeCell ref="C20:H20"/>
    <mergeCell ref="C43:H43"/>
    <mergeCell ref="C55:H55"/>
    <mergeCell ref="C51:H51"/>
    <mergeCell ref="C59:H59"/>
    <mergeCell ref="C47:H47"/>
    <mergeCell ref="C81:H81"/>
    <mergeCell ref="C118:H118"/>
    <mergeCell ref="C85:H85"/>
    <mergeCell ref="C89:H89"/>
    <mergeCell ref="C93:H93"/>
    <mergeCell ref="C97:H97"/>
    <mergeCell ref="C105:H105"/>
    <mergeCell ref="C109:H109"/>
    <mergeCell ref="C113:H113"/>
    <mergeCell ref="C101:H101"/>
    <mergeCell ref="C281:H281"/>
    <mergeCell ref="C292:H292"/>
    <mergeCell ref="C289:H289"/>
    <mergeCell ref="C277:H277"/>
    <mergeCell ref="C307:H307"/>
    <mergeCell ref="C303:H303"/>
    <mergeCell ref="C300:H300"/>
    <mergeCell ref="C296:H296"/>
  </mergeCells>
  <printOptions/>
  <pageMargins left="0.7874015748031497" right="0.75" top="0.984251968503937" bottom="0.984251968503937" header="0" footer="0"/>
  <pageSetup horizontalDpi="600" verticalDpi="600" orientation="portrait" paperSize="9" r:id="rId1"/>
  <headerFooter alignWithMargins="0">
    <oddFooter>&amp;C&amp;A&amp;RStran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A9" sqref="A9"/>
    </sheetView>
  </sheetViews>
  <sheetFormatPr defaultColWidth="9.00390625" defaultRowHeight="12.75"/>
  <cols>
    <col min="4" max="4" width="8.375" style="0" customWidth="1"/>
    <col min="5" max="5" width="10.875" style="0" customWidth="1"/>
    <col min="6" max="6" width="11.375" style="0" bestFit="1" customWidth="1"/>
  </cols>
  <sheetData>
    <row r="2" ht="21.75" customHeight="1">
      <c r="A2" s="37" t="s">
        <v>37</v>
      </c>
    </row>
    <row r="3" ht="15" customHeight="1"/>
    <row r="4" spans="1:6" ht="34.5" customHeight="1">
      <c r="A4" s="31" t="s">
        <v>143</v>
      </c>
      <c r="F4" s="32">
        <f>'A.01'!L62</f>
        <v>0</v>
      </c>
    </row>
    <row r="5" spans="1:6" ht="36.75" customHeight="1">
      <c r="A5" s="31" t="s">
        <v>144</v>
      </c>
      <c r="F5" s="32">
        <f>'A.01'!L121</f>
        <v>0</v>
      </c>
    </row>
    <row r="6" spans="1:6" ht="39" customHeight="1">
      <c r="A6" s="31" t="s">
        <v>145</v>
      </c>
      <c r="F6" s="32">
        <f>'A.01'!L195</f>
        <v>0</v>
      </c>
    </row>
    <row r="7" spans="1:6" ht="36" customHeight="1">
      <c r="A7" s="31" t="s">
        <v>146</v>
      </c>
      <c r="F7" s="32">
        <f>'A.01'!L251</f>
        <v>0</v>
      </c>
    </row>
    <row r="8" spans="1:6" ht="39.75" customHeight="1">
      <c r="A8" s="33" t="s">
        <v>147</v>
      </c>
      <c r="B8" s="34"/>
      <c r="C8" s="34"/>
      <c r="D8" s="34"/>
      <c r="E8" s="34"/>
      <c r="F8" s="35">
        <f>'A.01'!L326</f>
        <v>0</v>
      </c>
    </row>
    <row r="9" ht="15.75" customHeight="1"/>
    <row r="10" spans="2:6" ht="15">
      <c r="B10" s="41" t="s">
        <v>132</v>
      </c>
      <c r="F10" s="39">
        <f>SUM(F4:F8)</f>
        <v>0</v>
      </c>
    </row>
    <row r="11" spans="5:6" ht="22.5" customHeight="1">
      <c r="E11" s="38" t="s">
        <v>133</v>
      </c>
      <c r="F11" s="40">
        <f>F10*0.22</f>
        <v>0</v>
      </c>
    </row>
    <row r="12" spans="2:6" ht="33" customHeight="1">
      <c r="B12" s="31" t="s">
        <v>134</v>
      </c>
      <c r="F12" s="36">
        <f>SUM(F10:F11)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LUKA-VID</dc:creator>
  <cp:keywords/>
  <dc:description/>
  <cp:lastModifiedBy>Alenka Čadež kobol</cp:lastModifiedBy>
  <cp:lastPrinted>2017-02-09T12:01:55Z</cp:lastPrinted>
  <dcterms:created xsi:type="dcterms:W3CDTF">2001-09-02T17:27:34Z</dcterms:created>
  <dcterms:modified xsi:type="dcterms:W3CDTF">2017-04-06T11:03:36Z</dcterms:modified>
  <cp:category/>
  <cp:version/>
  <cp:contentType/>
  <cp:contentStatus/>
</cp:coreProperties>
</file>